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6e4e9fa204c2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Order details" sheetId="1" ns1:id="R64c047d4248e4c2f"/>
    <sheet name="Lines" sheetId="2" ns1:id="R0da1f2d6e32944b5"/>
    <sheet name="Receiving" sheetId="3" ns1:id="R7d8cdc901c09476f"/>
    <sheet name="Example" sheetId="4" ns1:id="Rfade7a7b44ee4f69"/>
  </sheets>
  <definedNames>
    <definedName name="_xlnm.Print_Area" localSheetId="0">'Order details'!$A$1:$B$36</definedName>
    <definedName name="_xlnm.Print_Area" localSheetId="1">'Lines'!$A$1:$G$27</definedName>
    <definedName name="_xlnm.Print_Area" localSheetId="2">'Receiving'!$A$1:$J$80</definedName>
    <definedName name="_xlnm.Print_Area" localSheetId="3">'Example'!$A$1:$G$23</definedName>
  </definedNames>
  <calcPr calcMode="auto" fullCalcOnLoad="1"/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&quot;$&quot;#,##0.00"/>
  </x:numFmts>
  <x:fonts count="7">
    <x:font>
      <x:sz val="11"/>
      <x:name val="Carlito"/>
    </x:font>
    <x:font>
      <x:sz val="10"/>
      <x:color rgb="FF172B4D"/>
      <x:name val="Arial"/>
    </x:font>
    <x:font>
      <x:b/>
      <x:sz val="16"/>
      <x:color rgb="FF172B4D"/>
      <x:name val="Arial"/>
    </x:font>
    <x:font>
      <x:b/>
      <x:sz val="10"/>
      <x:color rgb="FF172B4D"/>
      <x:name val="Arial"/>
    </x:font>
    <x:font>
      <x:b/>
      <x:sz val="12"/>
      <x:color rgb="FF172B4D"/>
      <x:name val="Arial"/>
    </x:font>
    <x:font>
      <x:sz val="10"/>
      <x:color rgb="FF52616B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EDF3F8"/>
      </x:patternFill>
    </x:fill>
    <x:fill>
      <x:patternFill patternType="solid">
        <x:fgColor rgb="FFE8EDF2"/>
      </x:patternFill>
    </x:fill>
    <x:fill>
      <x:patternFill patternType="solid">
        <x:fgColor rgb="FF243B53"/>
      </x:patternFill>
    </x:fill>
  </x:fills>
  <x:borders count="2">
    <x:border>
      <x:left/>
      <x:right/>
      <x:top/>
      <x:bottom/>
      <x:diagonal/>
    </x:border>
    <x:border>
      <x:left style="thin">
        <x:color rgb="FFE1E5E8"/>
      </x:left>
      <x:right style="thin">
        <x:color rgb="FFE1E5E8"/>
      </x:right>
      <x:top style="thin">
        <x:color rgb="FFE1E5E8"/>
      </x:top>
      <x:bottom style="thin">
        <x:color rgb="FFE1E5E8"/>
      </x:bottom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 wrapText="1"/>
    </x:xf>
    <x:xf numFmtId="201" fontId="6" fillId="5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 wrapText="1"/>
    </x:xf>
    <x:xf numFmtId="203" fontId="1" fillId="5" borderId="0" xfId="0" applyNumberFormat="1" applyFont="1" applyFill="1" applyBorder="1" applyAlignment="1">
      <x:alignment vertical="center" wrapText="1"/>
    </x:xf>
    <x:xf numFmtId="203" fontId="1" fillId="5" borderId="0" xfId="0" applyNumberFormat="1" applyFont="1" applyFill="1" applyBorder="1" applyAlignment="1">
      <x:alignment vertical="center"/>
    </x:xf>
    <x:xf numFmtId="203" fontId="6" fillId="5" borderId="0" xfId="0" applyNumberFormat="1" applyFont="1" applyFill="1" applyBorder="1" applyAlignment="1">
      <x:alignment vertical="center" wrapText="1"/>
    </x:xf>
    <x:xf numFmtId="203" fontId="6" fillId="5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201" fontId="1" fillId="3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202" fontId="1" fillId="3" borderId="1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 wrapText="1"/>
    </x:xf>
    <x:xf numFmtId="201" fontId="6" fillId="4" borderId="0" xfId="0" applyNumberFormat="1" applyFont="1" applyFill="1" applyBorder="1" applyAlignment="1">
      <x:alignment vertical="center"/>
    </x:xf>
    <x:xf numFmtId="201" fontId="3" fillId="4" borderId="0" xfId="0" applyNumberFormat="1" applyFont="1" applyFill="1" applyBorder="1" applyAlignment="1">
      <x:alignment vertical="center" wrapText="1"/>
    </x:xf>
    <x:xf numFmtId="201" fontId="3" fillId="4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 wrapText="1"/>
    </x:xf>
    <x:xf numFmtId="203" fontId="6" fillId="4" borderId="0" xfId="0" applyNumberFormat="1" applyFont="1" applyFill="1" applyBorder="1" applyAlignment="1">
      <x:alignment vertical="center"/>
    </x:xf>
    <x:xf numFmtId="203" fontId="3" fillId="4" borderId="0" xfId="0" applyNumberFormat="1" applyFont="1" applyFill="1" applyBorder="1" applyAlignment="1">
      <x:alignment vertical="center" wrapText="1"/>
    </x:xf>
    <x:xf numFmtId="203" fontId="3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7">
    <x:dxf>
      <x:font>
        <x:color rgb="FFA61B29"/>
      </x:font>
      <x:fill>
        <x:patternFill patternType="solid">
          <x:bgColor rgb="FFFBE4E5"/>
        </x:patternFill>
      </x:fill>
    </x:dxf>
    <x:dxf>
      <x:font>
        <x:color rgb="FFA61B29"/>
      </x:font>
      <x:fill>
        <x:patternFill patternType="solid">
          <x:bgColor rgb="FFFBE4E5"/>
        </x:patternFill>
      </x:fill>
    </x:dxf>
    <x:dxf>
      <x:fill>
        <x:patternFill patternType="solid">
          <x:bgColor rgb="FFFBE4E5"/>
        </x:patternFill>
      </x:fill>
    </x:dxf>
    <x:dxf>
      <x:font>
        <x:color rgb="FFA61B29"/>
      </x:font>
      <x:fill>
        <x:patternFill patternType="solid">
          <x:bgColor rgb="FFFBE4E5"/>
        </x:patternFill>
      </x:fill>
    </x:dxf>
    <x:dxf>
      <x:font>
        <x:b/>
        <x:color rgb="FFA61B29"/>
      </x:font>
      <x:fill>
        <x:patternFill patternType="solid">
          <x:bgColor rgb="FFFBE4E5"/>
        </x:patternFill>
      </x:fill>
    </x:dxf>
    <x:dxf>
      <x:font>
        <x:color rgb="FFA61B29"/>
      </x:font>
      <x:fill>
        <x:patternFill patternType="solid">
          <x:bgColor rgb="FFFBE4E5"/>
        </x:patternFill>
      </x:fill>
    </x:dxf>
    <x:dxf>
      <x:fill>
        <x:patternFill patternType="solid">
          <x:bgColor rgb="FFFBE4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d77e7ca844524" /><Relationship Type="http://schemas.openxmlformats.org/officeDocument/2006/relationships/theme" Target="/xl/theme/theme1.xml" Id="Rcc0f9f5444c54921" /><Relationship Type="http://schemas.openxmlformats.org/officeDocument/2006/relationships/sharedStrings" Target="/xl/sharedStrings.xml" Id="R5d2757b9f8304321" /><Relationship Type="http://schemas.openxmlformats.org/officeDocument/2006/relationships/worksheet" Target="/xl/worksheets/sheet1.xml" Id="R64c047d4248e4c2f" /><Relationship Type="http://schemas.openxmlformats.org/officeDocument/2006/relationships/worksheet" Target="/xl/worksheets/sheet2.xml" Id="R0da1f2d6e32944b5" /><Relationship Type="http://schemas.openxmlformats.org/officeDocument/2006/relationships/worksheet" Target="/xl/worksheets/sheet3.xml" Id="R7d8cdc901c09476f" /><Relationship Type="http://schemas.openxmlformats.org/officeDocument/2006/relationships/worksheet" Target="/xl/worksheets/sheet4.xml" Id="Rfade7a7b44ee4f6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243B53"/>
    <pageSetUpPr fitToPage="1"/>
  </sheetPr>
  <sheetViews>
    <sheetView showGridLines="0" workbookViewId="0"/>
  </sheetViews>
  <sheetFormatPr defaultRowHeight="15"/>
  <cols>
    <col min="1" max="1" width="34" hidden="0" customWidth="1"/>
    <col min="2" max="2" width="65" hidden="0" customWidth="1"/>
    <col min="3" max="3" width="3" hidden="0" customWidth="1"/>
    <col min="4" max="4" width="3" hidden="0" customWidth="1"/>
  </cols>
  <sheetData>
    <row r="1" ht="25" customHeight="1">
      <c r="A1" s="2"/>
      <c r="B1" s="2"/>
      <c r="C1" s="2"/>
      <c r="D1" s="2"/>
    </row>
    <row r="2" ht="32" customHeight="1">
      <c r="A2" s="3" t="str">
        <v>Purchase order</v>
      </c>
      <c r="B2" s="2"/>
      <c r="C2" s="2"/>
      <c r="D2" s="2"/>
    </row>
    <row r="3" ht="30" customHeight="1">
      <c r="A3" s="4" t="str">
        <v>Complete the pale-yellow cells. Keep one supplier, currency and ship-to destination per PO.</v>
      </c>
      <c r="B3" s="4"/>
      <c r="C3" s="2"/>
      <c r="D3" s="2"/>
    </row>
    <row r="4" ht="10" customHeight="1">
      <c r="A4" s="2"/>
      <c r="B4" s="2"/>
      <c r="C4" s="2"/>
      <c r="D4" s="2"/>
    </row>
    <row r="5" ht="24" customHeight="1">
      <c r="A5" s="6" t="str">
        <v>PO number</v>
      </c>
      <c r="B5" s="36"/>
      <c r="C5" s="2"/>
      <c r="D5" s="2"/>
    </row>
    <row r="6" ht="24" customHeight="1">
      <c r="A6" s="6" t="str">
        <v>Revision</v>
      </c>
      <c r="B6" s="36"/>
      <c r="C6" s="2"/>
      <c r="D6" s="2"/>
    </row>
    <row r="7" ht="24" customHeight="1">
      <c r="A7" s="6" t="str">
        <v>PO issue date</v>
      </c>
      <c r="B7" s="37"/>
      <c r="C7" s="2"/>
      <c r="D7" s="2"/>
    </row>
    <row r="8" ht="32" customHeight="1">
      <c r="A8" s="6" t="str">
        <v>Requested delivery date or window</v>
      </c>
      <c r="B8" s="36"/>
      <c r="C8" s="2"/>
      <c r="D8" s="2"/>
    </row>
    <row r="9" ht="10" customHeight="1">
      <c r="A9" s="2"/>
      <c r="B9" s="2"/>
      <c r="C9" s="2"/>
      <c r="D9" s="2"/>
    </row>
    <row r="10" ht="24" customHeight="1">
      <c r="A10" s="6" t="str">
        <v>Buyer business</v>
      </c>
      <c r="B10" s="36"/>
      <c r="C10" s="2"/>
      <c r="D10" s="2"/>
    </row>
    <row r="11" ht="32" customHeight="1">
      <c r="A11" s="6" t="str">
        <v>Buyer contact — name, email, phone</v>
      </c>
      <c r="B11" s="36"/>
      <c r="C11" s="2"/>
      <c r="D11" s="2"/>
    </row>
    <row r="12" ht="32" customHeight="1">
      <c r="A12" s="6" t="str">
        <v>Bill to — name and full address</v>
      </c>
      <c r="B12" s="36"/>
      <c r="C12" s="2"/>
      <c r="D12" s="2"/>
    </row>
    <row r="13" ht="10" customHeight="1">
      <c r="A13" s="2"/>
      <c r="B13" s="2"/>
      <c r="C13" s="2"/>
      <c r="D13" s="2"/>
    </row>
    <row r="14" ht="32" customHeight="1">
      <c r="A14" s="6" t="str">
        <v>Supplier — name and account reference</v>
      </c>
      <c r="B14" s="36"/>
      <c r="C14" s="2"/>
      <c r="D14" s="2"/>
    </row>
    <row r="15" ht="32" customHeight="1">
      <c r="A15" s="6" t="str">
        <v>Supplier contact — name, email, phone</v>
      </c>
      <c r="B15" s="36"/>
      <c r="C15" s="2"/>
      <c r="D15" s="2"/>
    </row>
    <row r="16" ht="10" customHeight="1">
      <c r="A16" s="2"/>
      <c r="B16" s="2"/>
      <c r="C16" s="2"/>
      <c r="D16" s="2"/>
    </row>
    <row r="17" ht="32" customHeight="1">
      <c r="A17" s="6" t="str">
        <v>Ship to — name and full address</v>
      </c>
      <c r="B17" s="36"/>
      <c r="C17" s="2"/>
      <c r="D17" s="2"/>
    </row>
    <row r="18" ht="32" customHeight="1">
      <c r="A18" s="6" t="str">
        <v>Receiving contact — name and phone</v>
      </c>
      <c r="B18" s="36"/>
      <c r="C18" s="2"/>
      <c r="D18" s="2"/>
    </row>
    <row r="19" ht="10" customHeight="1">
      <c r="A19" s="2"/>
      <c r="B19" s="2"/>
      <c r="C19" s="2"/>
      <c r="D19" s="2"/>
    </row>
    <row r="20" ht="24" customHeight="1">
      <c r="A20" s="6" t="str">
        <v>Currency — one for the whole PO</v>
      </c>
      <c r="B20" s="36"/>
      <c r="C20" s="2"/>
      <c r="D20" s="2"/>
    </row>
    <row r="21" ht="32" customHeight="1">
      <c r="A21" s="6" t="str">
        <v>Supplier quote or agreement reference</v>
      </c>
      <c r="B21" s="36"/>
      <c r="C21" s="2"/>
      <c r="D21" s="2"/>
    </row>
    <row r="22" ht="10" customHeight="1">
      <c r="A22" s="2"/>
      <c r="B22" s="2"/>
      <c r="C22" s="2"/>
      <c r="D22" s="2"/>
    </row>
    <row r="23" ht="32" customHeight="1">
      <c r="A23" s="6" t="str">
        <v>Payment terms and start event</v>
      </c>
      <c r="B23" s="36"/>
      <c r="C23" s="2"/>
      <c r="D23" s="2"/>
    </row>
    <row r="24" ht="32" customHeight="1">
      <c r="A24" s="6" t="str">
        <v>Delivery method and receiving hours</v>
      </c>
      <c r="B24" s="36"/>
      <c r="C24" s="2"/>
      <c r="D24" s="2"/>
    </row>
    <row r="25" ht="24" customHeight="1">
      <c r="A25" s="6" t="str">
        <v>Partial shipments</v>
      </c>
      <c r="B25" s="36"/>
      <c r="C25" s="2"/>
      <c r="D25" s="2"/>
    </row>
    <row r="26" ht="24" customHeight="1">
      <c r="A26" s="6" t="str">
        <v>Substitutions</v>
      </c>
      <c r="B26" s="36"/>
      <c r="C26" s="2"/>
      <c r="D26" s="2"/>
    </row>
    <row r="27" ht="32" customHeight="1">
      <c r="A27" s="6" t="str">
        <v>Product requirements</v>
      </c>
      <c r="B27" s="36"/>
      <c r="C27" s="2"/>
      <c r="D27" s="2"/>
    </row>
    <row r="28" ht="32" customHeight="1">
      <c r="A28" s="6" t="str">
        <v>Additional instructions</v>
      </c>
      <c r="B28" s="36"/>
      <c r="C28" s="2"/>
      <c r="D28" s="2"/>
    </row>
    <row r="29" ht="32" customHeight="1">
      <c r="A29" s="6" t="str">
        <v>Other agreed charges — description</v>
      </c>
      <c r="B29" s="36"/>
      <c r="C29" s="2"/>
      <c r="D29" s="2"/>
    </row>
    <row r="30" ht="10" customHeight="1">
      <c r="A30" s="2"/>
      <c r="B30" s="2"/>
      <c r="C30" s="2"/>
      <c r="D30" s="2"/>
    </row>
    <row r="31" ht="24" customHeight="1">
      <c r="A31" s="6" t="str">
        <v>Prepared by</v>
      </c>
      <c r="B31" s="36"/>
      <c r="C31" s="2"/>
      <c r="D31" s="2"/>
    </row>
    <row r="32" ht="24" customHeight="1">
      <c r="A32" s="6" t="str">
        <v>Approved by</v>
      </c>
      <c r="B32" s="36"/>
      <c r="C32" s="2"/>
      <c r="D32" s="2"/>
    </row>
    <row r="33" ht="24" customHeight="1">
      <c r="A33" s="6" t="str">
        <v>Approval date</v>
      </c>
      <c r="B33" s="37"/>
      <c r="C33" s="2"/>
      <c r="D33" s="2"/>
    </row>
    <row r="34" ht="32" customHeight="1">
      <c r="A34" s="6" t="str">
        <v>Supplier acknowledgment reference</v>
      </c>
      <c r="B34" s="36"/>
      <c r="C34" s="2"/>
      <c r="D34" s="2"/>
    </row>
    <row r="35" ht="10" customHeight="1">
      <c r="A35" s="2"/>
      <c r="B35" s="2"/>
      <c r="C35" s="2"/>
      <c r="D35" s="2"/>
    </row>
    <row r="36" ht="30" customHeight="1">
      <c r="A36" s="9" t="str">
        <v>Order total</v>
      </c>
      <c r="B36" s="10" t="n">
        <f>Lines!G27</f>
        <v>0</v>
      </c>
      <c r="C36" s="2"/>
      <c r="D36" s="2"/>
    </row>
    <row r="37" ht="10" customHeight="1">
      <c r="A37" s="2"/>
      <c r="B37" s="2"/>
      <c r="C37" s="2"/>
      <c r="D37" s="2"/>
    </row>
    <row r="38" ht="30" customHeight="1">
      <c r="A38" s="12" t="str">
        <v>Approval and acknowledgment evidence must be retained with the PO. A typed name alone is not approval.</v>
      </c>
      <c r="B38" s="12"/>
      <c r="C38" s="2"/>
      <c r="D38" s="2"/>
    </row>
    <row r="39" ht="30" customHeight="1">
      <c r="A39" s="12" t="str">
        <v>Enter items on Lines. Prices are per order UOM; pack size does not multiply the amount payable.</v>
      </c>
      <c r="B39" s="12"/>
      <c r="C39" s="2"/>
      <c r="D39" s="2"/>
    </row>
    <row r="40" ht="30" customHeight="1">
      <c r="A40" s="12" t="str">
        <v>For the supplier, export only Order details and Lines as PDF. Receiving and Example are internal.</v>
      </c>
      <c r="B40" s="12"/>
      <c r="C40" s="2"/>
      <c r="D40" s="2"/>
    </row>
    <row r="41" ht="30" customHeight="1">
      <c r="A41" s="12" t="str">
        <v>Save an untouched master. Copy it for each PO and preserve every issued revision separately.</v>
      </c>
      <c r="B41" s="12"/>
      <c r="C41" s="2"/>
      <c r="D41" s="2"/>
    </row>
    <row r="42" ht="25" customHeight="1">
      <c r="A42" s="2"/>
      <c r="B42" s="2"/>
      <c r="C42" s="2"/>
      <c r="D42" s="2"/>
    </row>
  </sheetData>
  <mergeCells>
    <mergeCell ref="A3:B3"/>
    <mergeCell ref="A38:B38"/>
    <mergeCell ref="A39:B39"/>
    <mergeCell ref="A40:B40"/>
    <mergeCell ref="A41:B41"/>
  </mergeCells>
  <pageMargins left="0.45" right="0.45" top="0.45" bottom="0.45" header="0.15" footer="0.15"/>
  <pageSetup paperSize="1" orientation="portrait" fitToWidth="1" fitToHeight="0"/>
  <rowBreaks count="1" manualBreakCount="1">
    <brk id="21" min="0" max="16383" man="1"/>
  </rowBreaks>
</worksheet>
</file>

<file path=xl/worksheets/sheet2.xml><?xml version="1.0" encoding="utf-8"?>
<worksheet xmlns="http://schemas.openxmlformats.org/spreadsheetml/2006/main">
  <sheetPr>
    <tabColor rgb="FF486581"/>
    <pageSetUpPr fitToPage="1"/>
  </sheetPr>
  <sheetViews>
    <sheetView showGridLines="0" workbookViewId="0">
      <pane ySplit="1" topLeftCell="A2" activePane="bottomLeft" state="frozen"/>
    </sheetView>
  </sheetViews>
  <sheetFormatPr defaultRowHeight="15"/>
  <cols>
    <col min="1" max="1" width="17" hidden="0" customWidth="1"/>
    <col min="2" max="2" width="36" hidden="0" customWidth="1"/>
    <col min="3" max="3" width="18" hidden="0" customWidth="1"/>
    <col min="4" max="4" width="15" hidden="0" customWidth="1"/>
    <col min="5" max="5" width="13" hidden="0" customWidth="1"/>
    <col min="6" max="6" width="23" hidden="0" customWidth="1"/>
    <col min="7" max="7" width="19" hidden="0" customWidth="1"/>
  </cols>
  <sheetData>
    <row r="1" ht="32" customHeight="1">
      <c r="A1" s="16" t="str">
        <v>Supplier SKU</v>
      </c>
      <c r="B1" s="16" t="str">
        <v>Description</v>
      </c>
      <c r="C1" s="16" t="str">
        <v>Pack size</v>
      </c>
      <c r="D1" s="16" t="str">
        <v>Order UOM</v>
      </c>
      <c r="E1" s="16" t="str">
        <v>Quantity</v>
      </c>
      <c r="F1" s="16" t="str">
        <v>Price per UOM</v>
      </c>
      <c r="G1" s="16" t="str">
        <v>Line total</v>
      </c>
    </row>
    <row r="2" ht="18" customHeight="1">
      <c r="A2" s="36"/>
      <c r="B2" s="36"/>
      <c r="C2" s="36"/>
      <c r="D2" s="36"/>
      <c r="E2" s="38"/>
      <c r="F2" s="39"/>
      <c r="G2" s="40" t="str">
        <f>IF(OR(E2="",F2=""),"",ROUND(E2*F2,2))</f>
      </c>
    </row>
    <row r="3" ht="18" customHeight="1">
      <c r="A3" s="36"/>
      <c r="B3" s="36"/>
      <c r="C3" s="36"/>
      <c r="D3" s="36"/>
      <c r="E3" s="38"/>
      <c r="F3" s="39"/>
      <c r="G3" s="40" t="str">
        <f>IF(OR(E3="",F3=""),"",ROUND(E3*F3,2))</f>
      </c>
    </row>
    <row r="4" ht="18" customHeight="1">
      <c r="A4" s="36"/>
      <c r="B4" s="36"/>
      <c r="C4" s="36"/>
      <c r="D4" s="36"/>
      <c r="E4" s="38"/>
      <c r="F4" s="39"/>
      <c r="G4" s="40" t="str">
        <f>IF(OR(E4="",F4=""),"",ROUND(E4*F4,2))</f>
      </c>
    </row>
    <row r="5" ht="18" customHeight="1">
      <c r="A5" s="36"/>
      <c r="B5" s="36"/>
      <c r="C5" s="36"/>
      <c r="D5" s="36"/>
      <c r="E5" s="38"/>
      <c r="F5" s="39"/>
      <c r="G5" s="40" t="str">
        <f>IF(OR(E5="",F5=""),"",ROUND(E5*F5,2))</f>
      </c>
    </row>
    <row r="6" ht="18" customHeight="1">
      <c r="A6" s="36"/>
      <c r="B6" s="36"/>
      <c r="C6" s="36"/>
      <c r="D6" s="36"/>
      <c r="E6" s="38"/>
      <c r="F6" s="39"/>
      <c r="G6" s="40" t="str">
        <f>IF(OR(E6="",F6=""),"",ROUND(E6*F6,2))</f>
      </c>
    </row>
    <row r="7" ht="18" customHeight="1">
      <c r="A7" s="36"/>
      <c r="B7" s="36"/>
      <c r="C7" s="36"/>
      <c r="D7" s="36"/>
      <c r="E7" s="38"/>
      <c r="F7" s="39"/>
      <c r="G7" s="40" t="str">
        <f>IF(OR(E7="",F7=""),"",ROUND(E7*F7,2))</f>
      </c>
    </row>
    <row r="8" ht="18" customHeight="1">
      <c r="A8" s="36"/>
      <c r="B8" s="36"/>
      <c r="C8" s="36"/>
      <c r="D8" s="36"/>
      <c r="E8" s="38"/>
      <c r="F8" s="39"/>
      <c r="G8" s="40" t="str">
        <f>IF(OR(E8="",F8=""),"",ROUND(E8*F8,2))</f>
      </c>
    </row>
    <row r="9" ht="18" customHeight="1">
      <c r="A9" s="36"/>
      <c r="B9" s="36"/>
      <c r="C9" s="36"/>
      <c r="D9" s="36"/>
      <c r="E9" s="38"/>
      <c r="F9" s="39"/>
      <c r="G9" s="40" t="str">
        <f>IF(OR(E9="",F9=""),"",ROUND(E9*F9,2))</f>
      </c>
    </row>
    <row r="10" ht="18" customHeight="1">
      <c r="A10" s="36"/>
      <c r="B10" s="36"/>
      <c r="C10" s="36"/>
      <c r="D10" s="36"/>
      <c r="E10" s="38"/>
      <c r="F10" s="39"/>
      <c r="G10" s="40" t="str">
        <f>IF(OR(E10="",F10=""),"",ROUND(E10*F10,2))</f>
      </c>
    </row>
    <row r="11" ht="18" customHeight="1">
      <c r="A11" s="36"/>
      <c r="B11" s="36"/>
      <c r="C11" s="36"/>
      <c r="D11" s="36"/>
      <c r="E11" s="38"/>
      <c r="F11" s="39"/>
      <c r="G11" s="40" t="str">
        <f>IF(OR(E11="",F11=""),"",ROUND(E11*F11,2))</f>
      </c>
    </row>
    <row r="12" ht="18" customHeight="1">
      <c r="A12" s="36"/>
      <c r="B12" s="36"/>
      <c r="C12" s="36"/>
      <c r="D12" s="36"/>
      <c r="E12" s="38"/>
      <c r="F12" s="39"/>
      <c r="G12" s="40" t="str">
        <f>IF(OR(E12="",F12=""),"",ROUND(E12*F12,2))</f>
      </c>
    </row>
    <row r="13" ht="18" customHeight="1">
      <c r="A13" s="36"/>
      <c r="B13" s="36"/>
      <c r="C13" s="36"/>
      <c r="D13" s="36"/>
      <c r="E13" s="38"/>
      <c r="F13" s="39"/>
      <c r="G13" s="40" t="str">
        <f>IF(OR(E13="",F13=""),"",ROUND(E13*F13,2))</f>
      </c>
    </row>
    <row r="14" ht="18" customHeight="1">
      <c r="A14" s="36"/>
      <c r="B14" s="36"/>
      <c r="C14" s="36"/>
      <c r="D14" s="36"/>
      <c r="E14" s="38"/>
      <c r="F14" s="39"/>
      <c r="G14" s="40" t="str">
        <f>IF(OR(E14="",F14=""),"",ROUND(E14*F14,2))</f>
      </c>
    </row>
    <row r="15" ht="18" customHeight="1">
      <c r="A15" s="36"/>
      <c r="B15" s="36"/>
      <c r="C15" s="36"/>
      <c r="D15" s="36"/>
      <c r="E15" s="38"/>
      <c r="F15" s="39"/>
      <c r="G15" s="40" t="str">
        <f>IF(OR(E15="",F15=""),"",ROUND(E15*F15,2))</f>
      </c>
    </row>
    <row r="16" ht="18" customHeight="1">
      <c r="A16" s="36"/>
      <c r="B16" s="36"/>
      <c r="C16" s="36"/>
      <c r="D16" s="36"/>
      <c r="E16" s="38"/>
      <c r="F16" s="39"/>
      <c r="G16" s="40" t="str">
        <f>IF(OR(E16="",F16=""),"",ROUND(E16*F16,2))</f>
      </c>
    </row>
    <row r="17" ht="18" customHeight="1">
      <c r="A17" s="36"/>
      <c r="B17" s="36"/>
      <c r="C17" s="36"/>
      <c r="D17" s="36"/>
      <c r="E17" s="38"/>
      <c r="F17" s="39"/>
      <c r="G17" s="40" t="str">
        <f>IF(OR(E17="",F17=""),"",ROUND(E17*F17,2))</f>
      </c>
    </row>
    <row r="18" ht="18" customHeight="1">
      <c r="A18" s="36"/>
      <c r="B18" s="36"/>
      <c r="C18" s="36"/>
      <c r="D18" s="36"/>
      <c r="E18" s="38"/>
      <c r="F18" s="39"/>
      <c r="G18" s="40" t="str">
        <f>IF(OR(E18="",F18=""),"",ROUND(E18*F18,2))</f>
      </c>
    </row>
    <row r="19" ht="18" customHeight="1">
      <c r="A19" s="36"/>
      <c r="B19" s="36"/>
      <c r="C19" s="36"/>
      <c r="D19" s="36"/>
      <c r="E19" s="38"/>
      <c r="F19" s="39"/>
      <c r="G19" s="40" t="str">
        <f>IF(OR(E19="",F19=""),"",ROUND(E19*F19,2))</f>
      </c>
    </row>
    <row r="20" ht="18" customHeight="1">
      <c r="A20" s="36"/>
      <c r="B20" s="36"/>
      <c r="C20" s="36"/>
      <c r="D20" s="36"/>
      <c r="E20" s="38"/>
      <c r="F20" s="39"/>
      <c r="G20" s="40" t="str">
        <f>IF(OR(E20="",F20=""),"",ROUND(E20*F20,2))</f>
      </c>
    </row>
    <row r="21" ht="12" customHeight="1">
      <c r="A21" s="2"/>
      <c r="B21" s="2"/>
      <c r="C21" s="2"/>
      <c r="D21" s="2"/>
      <c r="E21" s="2"/>
      <c r="F21" s="21"/>
      <c r="G21" s="21"/>
    </row>
    <row r="22" ht="25" customHeight="1">
      <c r="A22" s="2"/>
      <c r="B22" s="2"/>
      <c r="C22" s="2"/>
      <c r="D22" s="2"/>
      <c r="E22" s="2"/>
      <c r="F22" s="22" t="str">
        <v>Merchandise subtotal</v>
      </c>
      <c r="G22" s="21" t="n">
        <f>SUM(G2:G20)</f>
        <v>0</v>
      </c>
    </row>
    <row r="23" ht="25" customHeight="1">
      <c r="A23" s="2"/>
      <c r="B23" s="2"/>
      <c r="C23" s="2"/>
      <c r="D23" s="2"/>
      <c r="E23" s="2"/>
      <c r="F23" s="22" t="str">
        <v>Order-level discount</v>
      </c>
      <c r="G23" s="19" t="n">
        <v>0</v>
      </c>
    </row>
    <row r="24" ht="25" customHeight="1">
      <c r="A24" s="2"/>
      <c r="B24" s="2"/>
      <c r="C24" s="2"/>
      <c r="D24" s="2"/>
      <c r="E24" s="2"/>
      <c r="F24" s="22" t="str">
        <v>Freight</v>
      </c>
      <c r="G24" s="19" t="n">
        <v>0</v>
      </c>
    </row>
    <row r="25" ht="25" customHeight="1">
      <c r="A25" s="2"/>
      <c r="B25" s="2"/>
      <c r="C25" s="2"/>
      <c r="D25" s="2"/>
      <c r="E25" s="2"/>
      <c r="F25" s="22" t="str">
        <v>Tax</v>
      </c>
      <c r="G25" s="19" t="n">
        <v>0</v>
      </c>
    </row>
    <row r="26" ht="25" customHeight="1">
      <c r="A26" s="2"/>
      <c r="B26" s="2"/>
      <c r="C26" s="2"/>
      <c r="D26" s="2"/>
      <c r="E26" s="2"/>
      <c r="F26" s="22" t="str">
        <v>Other agreed charges</v>
      </c>
      <c r="G26" s="19" t="n">
        <v>0</v>
      </c>
    </row>
    <row r="27" ht="25" customHeight="1">
      <c r="A27" s="2"/>
      <c r="B27" s="2"/>
      <c r="C27" s="2"/>
      <c r="D27" s="2"/>
      <c r="E27" s="2"/>
      <c r="F27" s="49" t="str">
        <v>Order total</v>
      </c>
      <c r="G27" s="50" t="n">
        <f>ROUND(G22-G23+G24+G25+G26,2)</f>
        <v>0</v>
      </c>
    </row>
    <row r="28" ht="25" customHeight="1">
      <c r="A28" s="2"/>
      <c r="B28" s="2"/>
      <c r="C28" s="2"/>
      <c r="D28" s="2"/>
      <c r="E28" s="2"/>
      <c r="F28" s="2"/>
      <c r="G28" s="2"/>
    </row>
    <row r="29" ht="30" customHeight="1">
      <c r="A29" s="12" t="str">
        <v>Pale yellow = input; pale blue = formula. A red line needs missing or negative inputs resolved before issue.</v>
      </c>
      <c r="B29" s="12"/>
      <c r="C29" s="12"/>
      <c r="D29" s="12"/>
      <c r="E29" s="12"/>
      <c r="F29" s="12"/>
      <c r="G29" s="12"/>
    </row>
    <row r="30" ht="30" customHeight="1">
      <c r="A30" s="12" t="str">
        <v>Use the UOM on the quote (case, each, pallet, etc.). Price is after any line-level discount. Enter confirmed tax and agreed charges, or 0.</v>
      </c>
      <c r="B30" s="12"/>
      <c r="C30" s="12"/>
      <c r="D30" s="12"/>
      <c r="E30" s="12"/>
      <c r="F30" s="12"/>
      <c r="G30" s="12"/>
    </row>
    <row r="31" ht="30" customHeight="1">
      <c r="A31" s="12" t="str">
        <v>19 item rows are provided. If you insert rows, copy the line formula, extend the subtotal and update Receiving before use. Recheck all totals.</v>
      </c>
      <c r="B31" s="12"/>
      <c r="C31" s="12"/>
      <c r="D31" s="12"/>
      <c r="E31" s="12"/>
      <c r="F31" s="12"/>
      <c r="G31" s="12"/>
    </row>
    <row r="32" ht="30" customHeight="1">
      <c r="A32" s="12" t="str">
        <v>Receiving refers to the item position (Lines row minus 1). Do not reorder item lines after recording receipts.</v>
      </c>
      <c r="B32" s="12"/>
      <c r="C32" s="12"/>
      <c r="D32" s="12"/>
      <c r="E32" s="12"/>
      <c r="F32" s="12"/>
      <c r="G32" s="12"/>
    </row>
    <row r="33" ht="30" customHeight="1">
      <c r="A33" s="12" t="str">
        <v>Amounts use two decimal places. Adapt the rounding and number formats if your currency requires a different convention.</v>
      </c>
      <c r="B33" s="12"/>
      <c r="C33" s="12"/>
      <c r="D33" s="12"/>
      <c r="E33" s="12"/>
      <c r="F33" s="12"/>
      <c r="G33" s="12"/>
    </row>
    <row r="34" ht="25" customHeight="1">
      <c r="A34" s="2"/>
      <c r="B34" s="2"/>
      <c r="C34" s="2"/>
      <c r="D34" s="2"/>
      <c r="E34" s="2"/>
      <c r="F34" s="2"/>
      <c r="G34" s="2"/>
    </row>
  </sheetData>
  <mergeCells>
    <mergeCell ref="A29:G29"/>
    <mergeCell ref="A30:G30"/>
    <mergeCell ref="A31:G31"/>
    <mergeCell ref="A32:G32"/>
    <mergeCell ref="A33:G33"/>
  </mergeCells>
  <conditionalFormatting sqref="E2:F20">
    <cfRule type="cellIs" dxfId="0" priority="1" operator="lessThan">
      <formula>0</formula>
    </cfRule>
  </conditionalFormatting>
  <conditionalFormatting sqref="G23:G26">
    <cfRule type="cellIs" dxfId="1" priority="2" operator="lessThan">
      <formula>0</formula>
    </cfRule>
  </conditionalFormatting>
  <conditionalFormatting sqref="A2:G20">
    <cfRule type="expression" dxfId="2" priority="3">
      <formula>AND(COUNTA($A2:$F2)&gt;0,OR($A2="",$B2="",$C2="",$D2="",$E2="",$F2=""))</formula>
    </cfRule>
  </conditionalFormatting>
  <dataValidations count="2">
    <dataValidation type="decimal" operator="greaterThanOrEqual" sqref="E2:F20">
      <formula1>0</formula1>
    </dataValidation>
    <dataValidation type="decimal" operator="greaterThanOrEqual" sqref="G23:G26">
      <formula1>0</formula1>
    </dataValidation>
  </dataValidations>
  <pageMargins left="0.45" right="0.45" top="0.45" bottom="0.45" header="0.15" footer="0.15"/>
  <pageSetup paperSize="1" orientation="landscape" fitToWidth="1" fitToHeight="0"/>
</worksheet>
</file>

<file path=xl/worksheets/sheet3.xml><?xml version="1.0" encoding="utf-8"?>
<worksheet xmlns="http://schemas.openxmlformats.org/spreadsheetml/2006/main">
  <sheetPr>
    <tabColor rgb="FF829AB1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10" hidden="0" customWidth="1"/>
    <col min="2" max="2" width="18" hidden="0" customWidth="1"/>
    <col min="3" max="3" width="15" hidden="0" customWidth="1"/>
    <col min="4" max="4" width="13" hidden="0" customWidth="1"/>
    <col min="5" max="5" width="13" hidden="0" customWidth="1"/>
    <col min="6" max="6" width="13" hidden="0" customWidth="1"/>
    <col min="7" max="7" width="13" hidden="0" customWidth="1"/>
    <col min="8" max="8" width="14" hidden="0" customWidth="1"/>
    <col min="9" max="9" width="25" hidden="0" customWidth="1"/>
    <col min="10" max="10" width="38" hidden="0" customWidth="1"/>
  </cols>
  <sheetData>
    <row r="1" ht="25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ht="32" customHeight="1">
      <c r="A2" s="3" t="str">
        <v>Receiving record</v>
      </c>
      <c r="B2" s="2"/>
      <c r="C2" s="2"/>
      <c r="D2" s="2"/>
      <c r="E2" s="2"/>
      <c r="F2" s="2"/>
      <c r="G2" s="2"/>
      <c r="H2" s="2"/>
      <c r="I2" s="2"/>
      <c r="J2" s="2"/>
    </row>
    <row r="3" ht="28" customHeight="1">
      <c r="A3" s="4" t="str">
        <v>Internal use only. Record each delivery below; use the same order UOM. Keep rejected goods separate from accepted quantities.</v>
      </c>
      <c r="B3" s="4"/>
      <c r="C3" s="4"/>
      <c r="D3" s="4"/>
      <c r="E3" s="4"/>
      <c r="F3" s="4"/>
      <c r="G3" s="4"/>
      <c r="H3" s="4"/>
      <c r="I3" s="4"/>
      <c r="J3" s="4"/>
    </row>
    <row r="4" ht="25" customHeight="1">
      <c r="A4" s="2" t="str">
        <v>PO number</v>
      </c>
      <c r="B4" s="2" t="str">
        <f>IF('Order details'!B5="","",'Order details'!B5)</f>
      </c>
      <c r="C4" s="2"/>
      <c r="D4" s="2"/>
      <c r="E4" s="2"/>
      <c r="F4" s="2"/>
      <c r="G4" s="2"/>
      <c r="H4" s="2"/>
      <c r="I4" s="2"/>
      <c r="J4" s="2"/>
    </row>
    <row r="5" ht="2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 ht="32" customHeight="1">
      <c r="A6" s="16" t="str">
        <v>PO line</v>
      </c>
      <c r="B6" s="16" t="str">
        <v>Supplier SKU</v>
      </c>
      <c r="C6" s="16" t="str">
        <v>Order UOM</v>
      </c>
      <c r="D6" s="16" t="str">
        <v>Ordered</v>
      </c>
      <c r="E6" s="16" t="str">
        <v>Delivered</v>
      </c>
      <c r="F6" s="16" t="str">
        <v>Accepted</v>
      </c>
      <c r="G6" s="16" t="str">
        <v>Canceled</v>
      </c>
      <c r="H6" s="16" t="str">
        <v>Still owed</v>
      </c>
      <c r="I6" s="16" t="str">
        <v>Review</v>
      </c>
      <c r="J6" s="16" t="str">
        <v>Cancellation reference</v>
      </c>
    </row>
    <row r="7" ht="25" customHeight="1">
      <c r="A7" s="41" t="n">
        <v>1</v>
      </c>
      <c r="B7" s="42" t="str">
        <f>IF(Lines!A2="","",Lines!A2)</f>
      </c>
      <c r="C7" s="42" t="str">
        <f>IF(Lines!D2="","",Lines!D2)</f>
      </c>
      <c r="D7" s="43" t="str">
        <f>IF(Lines!E2="","",Lines!E2)</f>
      </c>
      <c r="E7" s="43" t="str">
        <f>IF(D7="","",SUMIF($C$32:$C$80,A7,$E$32:$E$80))</f>
      </c>
      <c r="F7" s="43" t="str">
        <f>IF(D7="","",SUMIF($C$32:$C$80,A7,$F$32:$F$80))</f>
      </c>
      <c r="G7" s="38"/>
      <c r="H7" s="43" t="str">
        <f>IF(D7="","",D7-F7-G7)</f>
      </c>
      <c r="I7" s="44" t="str">
        <f>IF(D7="","",IF(H7&lt;0,"Review excess receipt",IF(H7&gt;0,"Balance outstanding","Quantities reconciled")))</f>
      </c>
      <c r="J7" s="36"/>
    </row>
    <row r="8" ht="25" customHeight="1">
      <c r="A8" s="41" t="n">
        <v>2</v>
      </c>
      <c r="B8" s="42" t="str">
        <f>IF(Lines!A3="","",Lines!A3)</f>
      </c>
      <c r="C8" s="42" t="str">
        <f>IF(Lines!D3="","",Lines!D3)</f>
      </c>
      <c r="D8" s="43" t="str">
        <f>IF(Lines!E3="","",Lines!E3)</f>
      </c>
      <c r="E8" s="43" t="str">
        <f>IF(D8="","",SUMIF($C$32:$C$80,A8,$E$32:$E$80))</f>
      </c>
      <c r="F8" s="43" t="str">
        <f>IF(D8="","",SUMIF($C$32:$C$80,A8,$F$32:$F$80))</f>
      </c>
      <c r="G8" s="38"/>
      <c r="H8" s="43" t="str">
        <f>IF(D8="","",D8-F8-G8)</f>
      </c>
      <c r="I8" s="44" t="str">
        <f>IF(D8="","",IF(H8&lt;0,"Review excess receipt",IF(H8&gt;0,"Balance outstanding","Quantities reconciled")))</f>
      </c>
      <c r="J8" s="36"/>
    </row>
    <row r="9" ht="25" customHeight="1">
      <c r="A9" s="41" t="n">
        <v>3</v>
      </c>
      <c r="B9" s="42" t="str">
        <f>IF(Lines!A4="","",Lines!A4)</f>
      </c>
      <c r="C9" s="42" t="str">
        <f>IF(Lines!D4="","",Lines!D4)</f>
      </c>
      <c r="D9" s="43" t="str">
        <f>IF(Lines!E4="","",Lines!E4)</f>
      </c>
      <c r="E9" s="43" t="str">
        <f>IF(D9="","",SUMIF($C$32:$C$80,A9,$E$32:$E$80))</f>
      </c>
      <c r="F9" s="43" t="str">
        <f>IF(D9="","",SUMIF($C$32:$C$80,A9,$F$32:$F$80))</f>
      </c>
      <c r="G9" s="38"/>
      <c r="H9" s="43" t="str">
        <f>IF(D9="","",D9-F9-G9)</f>
      </c>
      <c r="I9" s="44" t="str">
        <f>IF(D9="","",IF(H9&lt;0,"Review excess receipt",IF(H9&gt;0,"Balance outstanding","Quantities reconciled")))</f>
      </c>
      <c r="J9" s="36"/>
    </row>
    <row r="10" ht="25" customHeight="1">
      <c r="A10" s="41" t="n">
        <v>4</v>
      </c>
      <c r="B10" s="42" t="str">
        <f>IF(Lines!A5="","",Lines!A5)</f>
      </c>
      <c r="C10" s="42" t="str">
        <f>IF(Lines!D5="","",Lines!D5)</f>
      </c>
      <c r="D10" s="43" t="str">
        <f>IF(Lines!E5="","",Lines!E5)</f>
      </c>
      <c r="E10" s="43" t="str">
        <f>IF(D10="","",SUMIF($C$32:$C$80,A10,$E$32:$E$80))</f>
      </c>
      <c r="F10" s="43" t="str">
        <f>IF(D10="","",SUMIF($C$32:$C$80,A10,$F$32:$F$80))</f>
      </c>
      <c r="G10" s="38"/>
      <c r="H10" s="43" t="str">
        <f>IF(D10="","",D10-F10-G10)</f>
      </c>
      <c r="I10" s="44" t="str">
        <f>IF(D10="","",IF(H10&lt;0,"Review excess receipt",IF(H10&gt;0,"Balance outstanding","Quantities reconciled")))</f>
      </c>
      <c r="J10" s="36"/>
    </row>
    <row r="11" ht="25" customHeight="1">
      <c r="A11" s="41" t="n">
        <v>5</v>
      </c>
      <c r="B11" s="42" t="str">
        <f>IF(Lines!A6="","",Lines!A6)</f>
      </c>
      <c r="C11" s="42" t="str">
        <f>IF(Lines!D6="","",Lines!D6)</f>
      </c>
      <c r="D11" s="43" t="str">
        <f>IF(Lines!E6="","",Lines!E6)</f>
      </c>
      <c r="E11" s="43" t="str">
        <f>IF(D11="","",SUMIF($C$32:$C$80,A11,$E$32:$E$80))</f>
      </c>
      <c r="F11" s="43" t="str">
        <f>IF(D11="","",SUMIF($C$32:$C$80,A11,$F$32:$F$80))</f>
      </c>
      <c r="G11" s="38"/>
      <c r="H11" s="43" t="str">
        <f>IF(D11="","",D11-F11-G11)</f>
      </c>
      <c r="I11" s="44" t="str">
        <f>IF(D11="","",IF(H11&lt;0,"Review excess receipt",IF(H11&gt;0,"Balance outstanding","Quantities reconciled")))</f>
      </c>
      <c r="J11" s="36"/>
    </row>
    <row r="12" ht="25" customHeight="1">
      <c r="A12" s="41" t="n">
        <v>6</v>
      </c>
      <c r="B12" s="42" t="str">
        <f>IF(Lines!A7="","",Lines!A7)</f>
      </c>
      <c r="C12" s="42" t="str">
        <f>IF(Lines!D7="","",Lines!D7)</f>
      </c>
      <c r="D12" s="43" t="str">
        <f>IF(Lines!E7="","",Lines!E7)</f>
      </c>
      <c r="E12" s="43" t="str">
        <f>IF(D12="","",SUMIF($C$32:$C$80,A12,$E$32:$E$80))</f>
      </c>
      <c r="F12" s="43" t="str">
        <f>IF(D12="","",SUMIF($C$32:$C$80,A12,$F$32:$F$80))</f>
      </c>
      <c r="G12" s="38"/>
      <c r="H12" s="43" t="str">
        <f>IF(D12="","",D12-F12-G12)</f>
      </c>
      <c r="I12" s="44" t="str">
        <f>IF(D12="","",IF(H12&lt;0,"Review excess receipt",IF(H12&gt;0,"Balance outstanding","Quantities reconciled")))</f>
      </c>
      <c r="J12" s="36"/>
    </row>
    <row r="13" ht="25" customHeight="1">
      <c r="A13" s="41" t="n">
        <v>7</v>
      </c>
      <c r="B13" s="42" t="str">
        <f>IF(Lines!A8="","",Lines!A8)</f>
      </c>
      <c r="C13" s="42" t="str">
        <f>IF(Lines!D8="","",Lines!D8)</f>
      </c>
      <c r="D13" s="43" t="str">
        <f>IF(Lines!E8="","",Lines!E8)</f>
      </c>
      <c r="E13" s="43" t="str">
        <f>IF(D13="","",SUMIF($C$32:$C$80,A13,$E$32:$E$80))</f>
      </c>
      <c r="F13" s="43" t="str">
        <f>IF(D13="","",SUMIF($C$32:$C$80,A13,$F$32:$F$80))</f>
      </c>
      <c r="G13" s="38"/>
      <c r="H13" s="43" t="str">
        <f>IF(D13="","",D13-F13-G13)</f>
      </c>
      <c r="I13" s="44" t="str">
        <f>IF(D13="","",IF(H13&lt;0,"Review excess receipt",IF(H13&gt;0,"Balance outstanding","Quantities reconciled")))</f>
      </c>
      <c r="J13" s="36"/>
    </row>
    <row r="14" ht="25" customHeight="1">
      <c r="A14" s="41" t="n">
        <v>8</v>
      </c>
      <c r="B14" s="42" t="str">
        <f>IF(Lines!A9="","",Lines!A9)</f>
      </c>
      <c r="C14" s="42" t="str">
        <f>IF(Lines!D9="","",Lines!D9)</f>
      </c>
      <c r="D14" s="43" t="str">
        <f>IF(Lines!E9="","",Lines!E9)</f>
      </c>
      <c r="E14" s="43" t="str">
        <f>IF(D14="","",SUMIF($C$32:$C$80,A14,$E$32:$E$80))</f>
      </c>
      <c r="F14" s="43" t="str">
        <f>IF(D14="","",SUMIF($C$32:$C$80,A14,$F$32:$F$80))</f>
      </c>
      <c r="G14" s="38"/>
      <c r="H14" s="43" t="str">
        <f>IF(D14="","",D14-F14-G14)</f>
      </c>
      <c r="I14" s="44" t="str">
        <f>IF(D14="","",IF(H14&lt;0,"Review excess receipt",IF(H14&gt;0,"Balance outstanding","Quantities reconciled")))</f>
      </c>
      <c r="J14" s="36"/>
    </row>
    <row r="15" ht="25" customHeight="1">
      <c r="A15" s="41" t="n">
        <v>9</v>
      </c>
      <c r="B15" s="42" t="str">
        <f>IF(Lines!A10="","",Lines!A10)</f>
      </c>
      <c r="C15" s="42" t="str">
        <f>IF(Lines!D10="","",Lines!D10)</f>
      </c>
      <c r="D15" s="43" t="str">
        <f>IF(Lines!E10="","",Lines!E10)</f>
      </c>
      <c r="E15" s="43" t="str">
        <f>IF(D15="","",SUMIF($C$32:$C$80,A15,$E$32:$E$80))</f>
      </c>
      <c r="F15" s="43" t="str">
        <f>IF(D15="","",SUMIF($C$32:$C$80,A15,$F$32:$F$80))</f>
      </c>
      <c r="G15" s="38"/>
      <c r="H15" s="43" t="str">
        <f>IF(D15="","",D15-F15-G15)</f>
      </c>
      <c r="I15" s="44" t="str">
        <f>IF(D15="","",IF(H15&lt;0,"Review excess receipt",IF(H15&gt;0,"Balance outstanding","Quantities reconciled")))</f>
      </c>
      <c r="J15" s="36"/>
    </row>
    <row r="16" ht="25" customHeight="1">
      <c r="A16" s="41" t="n">
        <v>10</v>
      </c>
      <c r="B16" s="42" t="str">
        <f>IF(Lines!A11="","",Lines!A11)</f>
      </c>
      <c r="C16" s="42" t="str">
        <f>IF(Lines!D11="","",Lines!D11)</f>
      </c>
      <c r="D16" s="43" t="str">
        <f>IF(Lines!E11="","",Lines!E11)</f>
      </c>
      <c r="E16" s="43" t="str">
        <f>IF(D16="","",SUMIF($C$32:$C$80,A16,$E$32:$E$80))</f>
      </c>
      <c r="F16" s="43" t="str">
        <f>IF(D16="","",SUMIF($C$32:$C$80,A16,$F$32:$F$80))</f>
      </c>
      <c r="G16" s="38"/>
      <c r="H16" s="43" t="str">
        <f>IF(D16="","",D16-F16-G16)</f>
      </c>
      <c r="I16" s="44" t="str">
        <f>IF(D16="","",IF(H16&lt;0,"Review excess receipt",IF(H16&gt;0,"Balance outstanding","Quantities reconciled")))</f>
      </c>
      <c r="J16" s="36"/>
    </row>
    <row r="17" ht="25" customHeight="1">
      <c r="A17" s="41" t="n">
        <v>11</v>
      </c>
      <c r="B17" s="42" t="str">
        <f>IF(Lines!A12="","",Lines!A12)</f>
      </c>
      <c r="C17" s="42" t="str">
        <f>IF(Lines!D12="","",Lines!D12)</f>
      </c>
      <c r="D17" s="43" t="str">
        <f>IF(Lines!E12="","",Lines!E12)</f>
      </c>
      <c r="E17" s="43" t="str">
        <f>IF(D17="","",SUMIF($C$32:$C$80,A17,$E$32:$E$80))</f>
      </c>
      <c r="F17" s="43" t="str">
        <f>IF(D17="","",SUMIF($C$32:$C$80,A17,$F$32:$F$80))</f>
      </c>
      <c r="G17" s="38"/>
      <c r="H17" s="43" t="str">
        <f>IF(D17="","",D17-F17-G17)</f>
      </c>
      <c r="I17" s="44" t="str">
        <f>IF(D17="","",IF(H17&lt;0,"Review excess receipt",IF(H17&gt;0,"Balance outstanding","Quantities reconciled")))</f>
      </c>
      <c r="J17" s="36"/>
    </row>
    <row r="18" ht="25" customHeight="1">
      <c r="A18" s="41" t="n">
        <v>12</v>
      </c>
      <c r="B18" s="42" t="str">
        <f>IF(Lines!A13="","",Lines!A13)</f>
      </c>
      <c r="C18" s="42" t="str">
        <f>IF(Lines!D13="","",Lines!D13)</f>
      </c>
      <c r="D18" s="43" t="str">
        <f>IF(Lines!E13="","",Lines!E13)</f>
      </c>
      <c r="E18" s="43" t="str">
        <f>IF(D18="","",SUMIF($C$32:$C$80,A18,$E$32:$E$80))</f>
      </c>
      <c r="F18" s="43" t="str">
        <f>IF(D18="","",SUMIF($C$32:$C$80,A18,$F$32:$F$80))</f>
      </c>
      <c r="G18" s="38"/>
      <c r="H18" s="43" t="str">
        <f>IF(D18="","",D18-F18-G18)</f>
      </c>
      <c r="I18" s="44" t="str">
        <f>IF(D18="","",IF(H18&lt;0,"Review excess receipt",IF(H18&gt;0,"Balance outstanding","Quantities reconciled")))</f>
      </c>
      <c r="J18" s="36"/>
    </row>
    <row r="19" ht="25" customHeight="1">
      <c r="A19" s="41" t="n">
        <v>13</v>
      </c>
      <c r="B19" s="42" t="str">
        <f>IF(Lines!A14="","",Lines!A14)</f>
      </c>
      <c r="C19" s="42" t="str">
        <f>IF(Lines!D14="","",Lines!D14)</f>
      </c>
      <c r="D19" s="43" t="str">
        <f>IF(Lines!E14="","",Lines!E14)</f>
      </c>
      <c r="E19" s="43" t="str">
        <f>IF(D19="","",SUMIF($C$32:$C$80,A19,$E$32:$E$80))</f>
      </c>
      <c r="F19" s="43" t="str">
        <f>IF(D19="","",SUMIF($C$32:$C$80,A19,$F$32:$F$80))</f>
      </c>
      <c r="G19" s="38"/>
      <c r="H19" s="43" t="str">
        <f>IF(D19="","",D19-F19-G19)</f>
      </c>
      <c r="I19" s="44" t="str">
        <f>IF(D19="","",IF(H19&lt;0,"Review excess receipt",IF(H19&gt;0,"Balance outstanding","Quantities reconciled")))</f>
      </c>
      <c r="J19" s="36"/>
    </row>
    <row r="20" ht="25" customHeight="1">
      <c r="A20" s="41" t="n">
        <v>14</v>
      </c>
      <c r="B20" s="42" t="str">
        <f>IF(Lines!A15="","",Lines!A15)</f>
      </c>
      <c r="C20" s="42" t="str">
        <f>IF(Lines!D15="","",Lines!D15)</f>
      </c>
      <c r="D20" s="43" t="str">
        <f>IF(Lines!E15="","",Lines!E15)</f>
      </c>
      <c r="E20" s="43" t="str">
        <f>IF(D20="","",SUMIF($C$32:$C$80,A20,$E$32:$E$80))</f>
      </c>
      <c r="F20" s="43" t="str">
        <f>IF(D20="","",SUMIF($C$32:$C$80,A20,$F$32:$F$80))</f>
      </c>
      <c r="G20" s="38"/>
      <c r="H20" s="43" t="str">
        <f>IF(D20="","",D20-F20-G20)</f>
      </c>
      <c r="I20" s="44" t="str">
        <f>IF(D20="","",IF(H20&lt;0,"Review excess receipt",IF(H20&gt;0,"Balance outstanding","Quantities reconciled")))</f>
      </c>
      <c r="J20" s="36"/>
    </row>
    <row r="21" ht="25" customHeight="1">
      <c r="A21" s="41" t="n">
        <v>15</v>
      </c>
      <c r="B21" s="42" t="str">
        <f>IF(Lines!A16="","",Lines!A16)</f>
      </c>
      <c r="C21" s="42" t="str">
        <f>IF(Lines!D16="","",Lines!D16)</f>
      </c>
      <c r="D21" s="43" t="str">
        <f>IF(Lines!E16="","",Lines!E16)</f>
      </c>
      <c r="E21" s="43" t="str">
        <f>IF(D21="","",SUMIF($C$32:$C$80,A21,$E$32:$E$80))</f>
      </c>
      <c r="F21" s="43" t="str">
        <f>IF(D21="","",SUMIF($C$32:$C$80,A21,$F$32:$F$80))</f>
      </c>
      <c r="G21" s="38"/>
      <c r="H21" s="43" t="str">
        <f>IF(D21="","",D21-F21-G21)</f>
      </c>
      <c r="I21" s="44" t="str">
        <f>IF(D21="","",IF(H21&lt;0,"Review excess receipt",IF(H21&gt;0,"Balance outstanding","Quantities reconciled")))</f>
      </c>
      <c r="J21" s="36"/>
    </row>
    <row r="22" ht="25" customHeight="1">
      <c r="A22" s="41" t="n">
        <v>16</v>
      </c>
      <c r="B22" s="42" t="str">
        <f>IF(Lines!A17="","",Lines!A17)</f>
      </c>
      <c r="C22" s="42" t="str">
        <f>IF(Lines!D17="","",Lines!D17)</f>
      </c>
      <c r="D22" s="43" t="str">
        <f>IF(Lines!E17="","",Lines!E17)</f>
      </c>
      <c r="E22" s="43" t="str">
        <f>IF(D22="","",SUMIF($C$32:$C$80,A22,$E$32:$E$80))</f>
      </c>
      <c r="F22" s="43" t="str">
        <f>IF(D22="","",SUMIF($C$32:$C$80,A22,$F$32:$F$80))</f>
      </c>
      <c r="G22" s="38"/>
      <c r="H22" s="43" t="str">
        <f>IF(D22="","",D22-F22-G22)</f>
      </c>
      <c r="I22" s="44" t="str">
        <f>IF(D22="","",IF(H22&lt;0,"Review excess receipt",IF(H22&gt;0,"Balance outstanding","Quantities reconciled")))</f>
      </c>
      <c r="J22" s="36"/>
    </row>
    <row r="23" ht="25" customHeight="1">
      <c r="A23" s="41" t="n">
        <v>17</v>
      </c>
      <c r="B23" s="42" t="str">
        <f>IF(Lines!A18="","",Lines!A18)</f>
      </c>
      <c r="C23" s="42" t="str">
        <f>IF(Lines!D18="","",Lines!D18)</f>
      </c>
      <c r="D23" s="43" t="str">
        <f>IF(Lines!E18="","",Lines!E18)</f>
      </c>
      <c r="E23" s="43" t="str">
        <f>IF(D23="","",SUMIF($C$32:$C$80,A23,$E$32:$E$80))</f>
      </c>
      <c r="F23" s="43" t="str">
        <f>IF(D23="","",SUMIF($C$32:$C$80,A23,$F$32:$F$80))</f>
      </c>
      <c r="G23" s="38"/>
      <c r="H23" s="43" t="str">
        <f>IF(D23="","",D23-F23-G23)</f>
      </c>
      <c r="I23" s="44" t="str">
        <f>IF(D23="","",IF(H23&lt;0,"Review excess receipt",IF(H23&gt;0,"Balance outstanding","Quantities reconciled")))</f>
      </c>
      <c r="J23" s="36"/>
    </row>
    <row r="24" ht="25" customHeight="1">
      <c r="A24" s="41" t="n">
        <v>18</v>
      </c>
      <c r="B24" s="42" t="str">
        <f>IF(Lines!A19="","",Lines!A19)</f>
      </c>
      <c r="C24" s="42" t="str">
        <f>IF(Lines!D19="","",Lines!D19)</f>
      </c>
      <c r="D24" s="43" t="str">
        <f>IF(Lines!E19="","",Lines!E19)</f>
      </c>
      <c r="E24" s="43" t="str">
        <f>IF(D24="","",SUMIF($C$32:$C$80,A24,$E$32:$E$80))</f>
      </c>
      <c r="F24" s="43" t="str">
        <f>IF(D24="","",SUMIF($C$32:$C$80,A24,$F$32:$F$80))</f>
      </c>
      <c r="G24" s="38"/>
      <c r="H24" s="43" t="str">
        <f>IF(D24="","",D24-F24-G24)</f>
      </c>
      <c r="I24" s="44" t="str">
        <f>IF(D24="","",IF(H24&lt;0,"Review excess receipt",IF(H24&gt;0,"Balance outstanding","Quantities reconciled")))</f>
      </c>
      <c r="J24" s="36"/>
    </row>
    <row r="25" ht="25" customHeight="1">
      <c r="A25" s="41" t="n">
        <v>19</v>
      </c>
      <c r="B25" s="42" t="str">
        <f>IF(Lines!A20="","",Lines!A20)</f>
      </c>
      <c r="C25" s="42" t="str">
        <f>IF(Lines!D20="","",Lines!D20)</f>
      </c>
      <c r="D25" s="43" t="str">
        <f>IF(Lines!E20="","",Lines!E20)</f>
      </c>
      <c r="E25" s="43" t="str">
        <f>IF(D25="","",SUMIF($C$32:$C$80,A25,$E$32:$E$80))</f>
      </c>
      <c r="F25" s="43" t="str">
        <f>IF(D25="","",SUMIF($C$32:$C$80,A25,$F$32:$F$80))</f>
      </c>
      <c r="G25" s="38"/>
      <c r="H25" s="43" t="str">
        <f>IF(D25="","",D25-F25-G25)</f>
      </c>
      <c r="I25" s="44" t="str">
        <f>IF(D25="","",IF(H25&lt;0,"Review excess receipt",IF(H25&gt;0,"Balance outstanding","Quantities reconciled")))</f>
      </c>
      <c r="J25" s="36"/>
    </row>
    <row r="26" ht="25" customHeight="1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ht="28" customHeight="1">
      <c r="A27" s="12" t="str">
        <v>Still owed = ordered − cumulative accepted − agreed canceled. A negative balance remains visible and requires investigation.</v>
      </c>
      <c r="B27" s="12"/>
      <c r="C27" s="12"/>
      <c r="D27" s="12"/>
      <c r="E27" s="12"/>
      <c r="F27" s="12"/>
      <c r="G27" s="12"/>
      <c r="H27" s="12"/>
      <c r="I27" s="12"/>
      <c r="J27" s="12"/>
    </row>
    <row r="28" ht="28" customHeight="1">
      <c r="A28" s="12" t="str">
        <v>Quantities reconciled does not close the PO: resolve damage, credits, substitutions and invoice differences first.</v>
      </c>
      <c r="B28" s="12"/>
      <c r="C28" s="12"/>
      <c r="D28" s="12"/>
      <c r="E28" s="12"/>
      <c r="F28" s="12"/>
      <c r="G28" s="12"/>
      <c r="H28" s="12"/>
      <c r="I28" s="12"/>
      <c r="J28" s="12"/>
    </row>
    <row r="29" ht="28" customHeight="1">
      <c r="A29" s="12" t="str">
        <v>Enter agreed cancellations once above and retain the reference. Add receipt records in rows 32–80; expand SUMIF ranges if adding more.</v>
      </c>
      <c r="B29" s="12"/>
      <c r="C29" s="12"/>
      <c r="D29" s="12"/>
      <c r="E29" s="12"/>
      <c r="F29" s="12"/>
      <c r="G29" s="12"/>
      <c r="H29" s="12"/>
      <c r="I29" s="12"/>
      <c r="J29" s="12"/>
    </row>
    <row r="30" ht="25" customHeight="1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ht="32" customHeight="1">
      <c r="A31" s="16" t="str">
        <v>Receipt date</v>
      </c>
      <c r="B31" s="16" t="str">
        <v>Delivery reference</v>
      </c>
      <c r="C31" s="16" t="str">
        <v>PO line</v>
      </c>
      <c r="D31" s="16" t="str">
        <v>Order UOM</v>
      </c>
      <c r="E31" s="16" t="str">
        <v>Delivered</v>
      </c>
      <c r="F31" s="16" t="str">
        <v>Accepted</v>
      </c>
      <c r="G31" s="16" t="str">
        <v>Rejected</v>
      </c>
      <c r="H31" s="16" t="str">
        <v>Resolution</v>
      </c>
      <c r="I31" s="16" t="str">
        <v>Receiver</v>
      </c>
      <c r="J31" s="16" t="str">
        <v>Notes</v>
      </c>
    </row>
    <row r="32" ht="25" customHeight="1">
      <c r="A32" s="45"/>
      <c r="B32" s="46"/>
      <c r="C32" s="46"/>
      <c r="D32" s="42" t="str">
        <f>IF(C32="","",IFERROR(INDEX(Lines!$D$2:$D$20,C32),"Check PO line"))</f>
      </c>
      <c r="E32" s="38"/>
      <c r="F32" s="38"/>
      <c r="G32" s="43" t="str">
        <f>IF(OR(E32="",F32=""),"",E32-F32)</f>
      </c>
      <c r="H32" s="46"/>
      <c r="I32" s="46"/>
      <c r="J32" s="46"/>
    </row>
    <row r="33" ht="25" customHeight="1">
      <c r="A33" s="45"/>
      <c r="B33" s="46"/>
      <c r="C33" s="46"/>
      <c r="D33" s="42" t="str">
        <f>IF(C33="","",IFERROR(INDEX(Lines!$D$2:$D$20,C33),"Check PO line"))</f>
      </c>
      <c r="E33" s="38"/>
      <c r="F33" s="38"/>
      <c r="G33" s="43" t="str">
        <f>IF(OR(E33="",F33=""),"",E33-F33)</f>
      </c>
      <c r="H33" s="46"/>
      <c r="I33" s="46"/>
      <c r="J33" s="46"/>
    </row>
    <row r="34" ht="25" customHeight="1">
      <c r="A34" s="45"/>
      <c r="B34" s="46"/>
      <c r="C34" s="46"/>
      <c r="D34" s="42" t="str">
        <f>IF(C34="","",IFERROR(INDEX(Lines!$D$2:$D$20,C34),"Check PO line"))</f>
      </c>
      <c r="E34" s="38"/>
      <c r="F34" s="38"/>
      <c r="G34" s="43" t="str">
        <f>IF(OR(E34="",F34=""),"",E34-F34)</f>
      </c>
      <c r="H34" s="46"/>
      <c r="I34" s="46"/>
      <c r="J34" s="46"/>
    </row>
    <row r="35" ht="25" customHeight="1">
      <c r="A35" s="45"/>
      <c r="B35" s="46"/>
      <c r="C35" s="46"/>
      <c r="D35" s="42" t="str">
        <f>IF(C35="","",IFERROR(INDEX(Lines!$D$2:$D$20,C35),"Check PO line"))</f>
      </c>
      <c r="E35" s="38"/>
      <c r="F35" s="38"/>
      <c r="G35" s="43" t="str">
        <f>IF(OR(E35="",F35=""),"",E35-F35)</f>
      </c>
      <c r="H35" s="46"/>
      <c r="I35" s="46"/>
      <c r="J35" s="46"/>
    </row>
    <row r="36" ht="25" customHeight="1">
      <c r="A36" s="45"/>
      <c r="B36" s="46"/>
      <c r="C36" s="46"/>
      <c r="D36" s="42" t="str">
        <f>IF(C36="","",IFERROR(INDEX(Lines!$D$2:$D$20,C36),"Check PO line"))</f>
      </c>
      <c r="E36" s="38"/>
      <c r="F36" s="38"/>
      <c r="G36" s="43" t="str">
        <f>IF(OR(E36="",F36=""),"",E36-F36)</f>
      </c>
      <c r="H36" s="46"/>
      <c r="I36" s="46"/>
      <c r="J36" s="46"/>
    </row>
    <row r="37" ht="25" customHeight="1">
      <c r="A37" s="45"/>
      <c r="B37" s="46"/>
      <c r="C37" s="46"/>
      <c r="D37" s="42" t="str">
        <f>IF(C37="","",IFERROR(INDEX(Lines!$D$2:$D$20,C37),"Check PO line"))</f>
      </c>
      <c r="E37" s="38"/>
      <c r="F37" s="38"/>
      <c r="G37" s="43" t="str">
        <f>IF(OR(E37="",F37=""),"",E37-F37)</f>
      </c>
      <c r="H37" s="46"/>
      <c r="I37" s="46"/>
      <c r="J37" s="46"/>
    </row>
    <row r="38" ht="25" customHeight="1">
      <c r="A38" s="45"/>
      <c r="B38" s="46"/>
      <c r="C38" s="46"/>
      <c r="D38" s="42" t="str">
        <f>IF(C38="","",IFERROR(INDEX(Lines!$D$2:$D$20,C38),"Check PO line"))</f>
      </c>
      <c r="E38" s="38"/>
      <c r="F38" s="38"/>
      <c r="G38" s="43" t="str">
        <f>IF(OR(E38="",F38=""),"",E38-F38)</f>
      </c>
      <c r="H38" s="46"/>
      <c r="I38" s="46"/>
      <c r="J38" s="46"/>
    </row>
    <row r="39" ht="25" customHeight="1">
      <c r="A39" s="45"/>
      <c r="B39" s="46"/>
      <c r="C39" s="46"/>
      <c r="D39" s="42" t="str">
        <f>IF(C39="","",IFERROR(INDEX(Lines!$D$2:$D$20,C39),"Check PO line"))</f>
      </c>
      <c r="E39" s="38"/>
      <c r="F39" s="38"/>
      <c r="G39" s="43" t="str">
        <f>IF(OR(E39="",F39=""),"",E39-F39)</f>
      </c>
      <c r="H39" s="46"/>
      <c r="I39" s="46"/>
      <c r="J39" s="46"/>
    </row>
    <row r="40" ht="25" customHeight="1">
      <c r="A40" s="45"/>
      <c r="B40" s="46"/>
      <c r="C40" s="46"/>
      <c r="D40" s="42" t="str">
        <f>IF(C40="","",IFERROR(INDEX(Lines!$D$2:$D$20,C40),"Check PO line"))</f>
      </c>
      <c r="E40" s="38"/>
      <c r="F40" s="38"/>
      <c r="G40" s="43" t="str">
        <f>IF(OR(E40="",F40=""),"",E40-F40)</f>
      </c>
      <c r="H40" s="46"/>
      <c r="I40" s="46"/>
      <c r="J40" s="46"/>
    </row>
    <row r="41" ht="25" customHeight="1">
      <c r="A41" s="45"/>
      <c r="B41" s="46"/>
      <c r="C41" s="46"/>
      <c r="D41" s="42" t="str">
        <f>IF(C41="","",IFERROR(INDEX(Lines!$D$2:$D$20,C41),"Check PO line"))</f>
      </c>
      <c r="E41" s="38"/>
      <c r="F41" s="38"/>
      <c r="G41" s="43" t="str">
        <f>IF(OR(E41="",F41=""),"",E41-F41)</f>
      </c>
      <c r="H41" s="46"/>
      <c r="I41" s="46"/>
      <c r="J41" s="46"/>
    </row>
    <row r="42" ht="25" customHeight="1">
      <c r="A42" s="45"/>
      <c r="B42" s="46"/>
      <c r="C42" s="46"/>
      <c r="D42" s="42" t="str">
        <f>IF(C42="","",IFERROR(INDEX(Lines!$D$2:$D$20,C42),"Check PO line"))</f>
      </c>
      <c r="E42" s="38"/>
      <c r="F42" s="38"/>
      <c r="G42" s="43" t="str">
        <f>IF(OR(E42="",F42=""),"",E42-F42)</f>
      </c>
      <c r="H42" s="46"/>
      <c r="I42" s="46"/>
      <c r="J42" s="46"/>
    </row>
    <row r="43" ht="25" customHeight="1">
      <c r="A43" s="45"/>
      <c r="B43" s="46"/>
      <c r="C43" s="46"/>
      <c r="D43" s="42" t="str">
        <f>IF(C43="","",IFERROR(INDEX(Lines!$D$2:$D$20,C43),"Check PO line"))</f>
      </c>
      <c r="E43" s="38"/>
      <c r="F43" s="38"/>
      <c r="G43" s="43" t="str">
        <f>IF(OR(E43="",F43=""),"",E43-F43)</f>
      </c>
      <c r="H43" s="46"/>
      <c r="I43" s="46"/>
      <c r="J43" s="46"/>
    </row>
    <row r="44" ht="25" customHeight="1">
      <c r="A44" s="45"/>
      <c r="B44" s="46"/>
      <c r="C44" s="46"/>
      <c r="D44" s="42" t="str">
        <f>IF(C44="","",IFERROR(INDEX(Lines!$D$2:$D$20,C44),"Check PO line"))</f>
      </c>
      <c r="E44" s="38"/>
      <c r="F44" s="38"/>
      <c r="G44" s="43" t="str">
        <f>IF(OR(E44="",F44=""),"",E44-F44)</f>
      </c>
      <c r="H44" s="46"/>
      <c r="I44" s="46"/>
      <c r="J44" s="46"/>
    </row>
    <row r="45" ht="25" customHeight="1">
      <c r="A45" s="45"/>
      <c r="B45" s="46"/>
      <c r="C45" s="46"/>
      <c r="D45" s="42" t="str">
        <f>IF(C45="","",IFERROR(INDEX(Lines!$D$2:$D$20,C45),"Check PO line"))</f>
      </c>
      <c r="E45" s="38"/>
      <c r="F45" s="38"/>
      <c r="G45" s="43" t="str">
        <f>IF(OR(E45="",F45=""),"",E45-F45)</f>
      </c>
      <c r="H45" s="46"/>
      <c r="I45" s="46"/>
      <c r="J45" s="46"/>
    </row>
    <row r="46" ht="25" customHeight="1">
      <c r="A46" s="45"/>
      <c r="B46" s="46"/>
      <c r="C46" s="46"/>
      <c r="D46" s="42" t="str">
        <f>IF(C46="","",IFERROR(INDEX(Lines!$D$2:$D$20,C46),"Check PO line"))</f>
      </c>
      <c r="E46" s="38"/>
      <c r="F46" s="38"/>
      <c r="G46" s="43" t="str">
        <f>IF(OR(E46="",F46=""),"",E46-F46)</f>
      </c>
      <c r="H46" s="46"/>
      <c r="I46" s="46"/>
      <c r="J46" s="46"/>
    </row>
    <row r="47" ht="25" customHeight="1">
      <c r="A47" s="45"/>
      <c r="B47" s="46"/>
      <c r="C47" s="46"/>
      <c r="D47" s="42" t="str">
        <f>IF(C47="","",IFERROR(INDEX(Lines!$D$2:$D$20,C47),"Check PO line"))</f>
      </c>
      <c r="E47" s="38"/>
      <c r="F47" s="38"/>
      <c r="G47" s="43" t="str">
        <f>IF(OR(E47="",F47=""),"",E47-F47)</f>
      </c>
      <c r="H47" s="46"/>
      <c r="I47" s="46"/>
      <c r="J47" s="46"/>
    </row>
    <row r="48" ht="25" customHeight="1">
      <c r="A48" s="45"/>
      <c r="B48" s="46"/>
      <c r="C48" s="46"/>
      <c r="D48" s="42" t="str">
        <f>IF(C48="","",IFERROR(INDEX(Lines!$D$2:$D$20,C48),"Check PO line"))</f>
      </c>
      <c r="E48" s="38"/>
      <c r="F48" s="38"/>
      <c r="G48" s="43" t="str">
        <f>IF(OR(E48="",F48=""),"",E48-F48)</f>
      </c>
      <c r="H48" s="46"/>
      <c r="I48" s="46"/>
      <c r="J48" s="46"/>
    </row>
    <row r="49" ht="25" customHeight="1">
      <c r="A49" s="45"/>
      <c r="B49" s="46"/>
      <c r="C49" s="46"/>
      <c r="D49" s="42" t="str">
        <f>IF(C49="","",IFERROR(INDEX(Lines!$D$2:$D$20,C49),"Check PO line"))</f>
      </c>
      <c r="E49" s="38"/>
      <c r="F49" s="38"/>
      <c r="G49" s="43" t="str">
        <f>IF(OR(E49="",F49=""),"",E49-F49)</f>
      </c>
      <c r="H49" s="46"/>
      <c r="I49" s="46"/>
      <c r="J49" s="46"/>
    </row>
    <row r="50" ht="25" customHeight="1">
      <c r="A50" s="45"/>
      <c r="B50" s="46"/>
      <c r="C50" s="46"/>
      <c r="D50" s="42" t="str">
        <f>IF(C50="","",IFERROR(INDEX(Lines!$D$2:$D$20,C50),"Check PO line"))</f>
      </c>
      <c r="E50" s="38"/>
      <c r="F50" s="38"/>
      <c r="G50" s="43" t="str">
        <f>IF(OR(E50="",F50=""),"",E50-F50)</f>
      </c>
      <c r="H50" s="46"/>
      <c r="I50" s="46"/>
      <c r="J50" s="46"/>
    </row>
    <row r="51" ht="25" customHeight="1">
      <c r="A51" s="45"/>
      <c r="B51" s="46"/>
      <c r="C51" s="46"/>
      <c r="D51" s="42" t="str">
        <f>IF(C51="","",IFERROR(INDEX(Lines!$D$2:$D$20,C51),"Check PO line"))</f>
      </c>
      <c r="E51" s="38"/>
      <c r="F51" s="38"/>
      <c r="G51" s="43" t="str">
        <f>IF(OR(E51="",F51=""),"",E51-F51)</f>
      </c>
      <c r="H51" s="46"/>
      <c r="I51" s="46"/>
      <c r="J51" s="46"/>
    </row>
    <row r="52" ht="25" customHeight="1">
      <c r="A52" s="45"/>
      <c r="B52" s="46"/>
      <c r="C52" s="46"/>
      <c r="D52" s="42" t="str">
        <f>IF(C52="","",IFERROR(INDEX(Lines!$D$2:$D$20,C52),"Check PO line"))</f>
      </c>
      <c r="E52" s="38"/>
      <c r="F52" s="38"/>
      <c r="G52" s="43" t="str">
        <f>IF(OR(E52="",F52=""),"",E52-F52)</f>
      </c>
      <c r="H52" s="46"/>
      <c r="I52" s="46"/>
      <c r="J52" s="46"/>
    </row>
    <row r="53" ht="25" customHeight="1">
      <c r="A53" s="45"/>
      <c r="B53" s="46"/>
      <c r="C53" s="46"/>
      <c r="D53" s="42" t="str">
        <f>IF(C53="","",IFERROR(INDEX(Lines!$D$2:$D$20,C53),"Check PO line"))</f>
      </c>
      <c r="E53" s="38"/>
      <c r="F53" s="38"/>
      <c r="G53" s="43" t="str">
        <f>IF(OR(E53="",F53=""),"",E53-F53)</f>
      </c>
      <c r="H53" s="46"/>
      <c r="I53" s="46"/>
      <c r="J53" s="46"/>
    </row>
    <row r="54" ht="25" customHeight="1">
      <c r="A54" s="45"/>
      <c r="B54" s="46"/>
      <c r="C54" s="46"/>
      <c r="D54" s="42" t="str">
        <f>IF(C54="","",IFERROR(INDEX(Lines!$D$2:$D$20,C54),"Check PO line"))</f>
      </c>
      <c r="E54" s="38"/>
      <c r="F54" s="38"/>
      <c r="G54" s="43" t="str">
        <f>IF(OR(E54="",F54=""),"",E54-F54)</f>
      </c>
      <c r="H54" s="46"/>
      <c r="I54" s="46"/>
      <c r="J54" s="46"/>
    </row>
    <row r="55" ht="25" customHeight="1">
      <c r="A55" s="45"/>
      <c r="B55" s="46"/>
      <c r="C55" s="46"/>
      <c r="D55" s="42" t="str">
        <f>IF(C55="","",IFERROR(INDEX(Lines!$D$2:$D$20,C55),"Check PO line"))</f>
      </c>
      <c r="E55" s="38"/>
      <c r="F55" s="38"/>
      <c r="G55" s="43" t="str">
        <f>IF(OR(E55="",F55=""),"",E55-F55)</f>
      </c>
      <c r="H55" s="46"/>
      <c r="I55" s="46"/>
      <c r="J55" s="46"/>
    </row>
    <row r="56" ht="25" customHeight="1">
      <c r="A56" s="45"/>
      <c r="B56" s="46"/>
      <c r="C56" s="46"/>
      <c r="D56" s="42" t="str">
        <f>IF(C56="","",IFERROR(INDEX(Lines!$D$2:$D$20,C56),"Check PO line"))</f>
      </c>
      <c r="E56" s="38"/>
      <c r="F56" s="38"/>
      <c r="G56" s="43" t="str">
        <f>IF(OR(E56="",F56=""),"",E56-F56)</f>
      </c>
      <c r="H56" s="46"/>
      <c r="I56" s="46"/>
      <c r="J56" s="46"/>
    </row>
    <row r="57" ht="25" customHeight="1">
      <c r="A57" s="45"/>
      <c r="B57" s="46"/>
      <c r="C57" s="46"/>
      <c r="D57" s="42" t="str">
        <f>IF(C57="","",IFERROR(INDEX(Lines!$D$2:$D$20,C57),"Check PO line"))</f>
      </c>
      <c r="E57" s="38"/>
      <c r="F57" s="38"/>
      <c r="G57" s="43" t="str">
        <f>IF(OR(E57="",F57=""),"",E57-F57)</f>
      </c>
      <c r="H57" s="46"/>
      <c r="I57" s="46"/>
      <c r="J57" s="46"/>
    </row>
    <row r="58" ht="25" customHeight="1">
      <c r="A58" s="45"/>
      <c r="B58" s="46"/>
      <c r="C58" s="46"/>
      <c r="D58" s="42" t="str">
        <f>IF(C58="","",IFERROR(INDEX(Lines!$D$2:$D$20,C58),"Check PO line"))</f>
      </c>
      <c r="E58" s="38"/>
      <c r="F58" s="38"/>
      <c r="G58" s="43" t="str">
        <f>IF(OR(E58="",F58=""),"",E58-F58)</f>
      </c>
      <c r="H58" s="46"/>
      <c r="I58" s="46"/>
      <c r="J58" s="46"/>
    </row>
    <row r="59" ht="25" customHeight="1">
      <c r="A59" s="45"/>
      <c r="B59" s="46"/>
      <c r="C59" s="46"/>
      <c r="D59" s="42" t="str">
        <f>IF(C59="","",IFERROR(INDEX(Lines!$D$2:$D$20,C59),"Check PO line"))</f>
      </c>
      <c r="E59" s="38"/>
      <c r="F59" s="38"/>
      <c r="G59" s="43" t="str">
        <f>IF(OR(E59="",F59=""),"",E59-F59)</f>
      </c>
      <c r="H59" s="46"/>
      <c r="I59" s="46"/>
      <c r="J59" s="46"/>
    </row>
    <row r="60" ht="25" customHeight="1">
      <c r="A60" s="45"/>
      <c r="B60" s="46"/>
      <c r="C60" s="46"/>
      <c r="D60" s="42" t="str">
        <f>IF(C60="","",IFERROR(INDEX(Lines!$D$2:$D$20,C60),"Check PO line"))</f>
      </c>
      <c r="E60" s="38"/>
      <c r="F60" s="38"/>
      <c r="G60" s="43" t="str">
        <f>IF(OR(E60="",F60=""),"",E60-F60)</f>
      </c>
      <c r="H60" s="46"/>
      <c r="I60" s="46"/>
      <c r="J60" s="46"/>
    </row>
    <row r="61" ht="25" customHeight="1">
      <c r="A61" s="45"/>
      <c r="B61" s="46"/>
      <c r="C61" s="46"/>
      <c r="D61" s="42" t="str">
        <f>IF(C61="","",IFERROR(INDEX(Lines!$D$2:$D$20,C61),"Check PO line"))</f>
      </c>
      <c r="E61" s="38"/>
      <c r="F61" s="38"/>
      <c r="G61" s="43" t="str">
        <f>IF(OR(E61="",F61=""),"",E61-F61)</f>
      </c>
      <c r="H61" s="46"/>
      <c r="I61" s="46"/>
      <c r="J61" s="46"/>
    </row>
    <row r="62" ht="25" customHeight="1">
      <c r="A62" s="45"/>
      <c r="B62" s="46"/>
      <c r="C62" s="46"/>
      <c r="D62" s="42" t="str">
        <f>IF(C62="","",IFERROR(INDEX(Lines!$D$2:$D$20,C62),"Check PO line"))</f>
      </c>
      <c r="E62" s="38"/>
      <c r="F62" s="38"/>
      <c r="G62" s="43" t="str">
        <f>IF(OR(E62="",F62=""),"",E62-F62)</f>
      </c>
      <c r="H62" s="46"/>
      <c r="I62" s="46"/>
      <c r="J62" s="46"/>
    </row>
    <row r="63" ht="25" customHeight="1">
      <c r="A63" s="45"/>
      <c r="B63" s="46"/>
      <c r="C63" s="46"/>
      <c r="D63" s="42" t="str">
        <f>IF(C63="","",IFERROR(INDEX(Lines!$D$2:$D$20,C63),"Check PO line"))</f>
      </c>
      <c r="E63" s="38"/>
      <c r="F63" s="38"/>
      <c r="G63" s="43" t="str">
        <f>IF(OR(E63="",F63=""),"",E63-F63)</f>
      </c>
      <c r="H63" s="46"/>
      <c r="I63" s="46"/>
      <c r="J63" s="46"/>
    </row>
    <row r="64" ht="25" customHeight="1">
      <c r="A64" s="45"/>
      <c r="B64" s="46"/>
      <c r="C64" s="46"/>
      <c r="D64" s="42" t="str">
        <f>IF(C64="","",IFERROR(INDEX(Lines!$D$2:$D$20,C64),"Check PO line"))</f>
      </c>
      <c r="E64" s="38"/>
      <c r="F64" s="38"/>
      <c r="G64" s="43" t="str">
        <f>IF(OR(E64="",F64=""),"",E64-F64)</f>
      </c>
      <c r="H64" s="46"/>
      <c r="I64" s="46"/>
      <c r="J64" s="46"/>
    </row>
    <row r="65" ht="25" customHeight="1">
      <c r="A65" s="45"/>
      <c r="B65" s="46"/>
      <c r="C65" s="46"/>
      <c r="D65" s="42" t="str">
        <f>IF(C65="","",IFERROR(INDEX(Lines!$D$2:$D$20,C65),"Check PO line"))</f>
      </c>
      <c r="E65" s="38"/>
      <c r="F65" s="38"/>
      <c r="G65" s="43" t="str">
        <f>IF(OR(E65="",F65=""),"",E65-F65)</f>
      </c>
      <c r="H65" s="46"/>
      <c r="I65" s="46"/>
      <c r="J65" s="46"/>
    </row>
    <row r="66" ht="25" customHeight="1">
      <c r="A66" s="45"/>
      <c r="B66" s="46"/>
      <c r="C66" s="46"/>
      <c r="D66" s="42" t="str">
        <f>IF(C66="","",IFERROR(INDEX(Lines!$D$2:$D$20,C66),"Check PO line"))</f>
      </c>
      <c r="E66" s="38"/>
      <c r="F66" s="38"/>
      <c r="G66" s="43" t="str">
        <f>IF(OR(E66="",F66=""),"",E66-F66)</f>
      </c>
      <c r="H66" s="46"/>
      <c r="I66" s="46"/>
      <c r="J66" s="46"/>
    </row>
    <row r="67" ht="25" customHeight="1">
      <c r="A67" s="45"/>
      <c r="B67" s="46"/>
      <c r="C67" s="46"/>
      <c r="D67" s="42" t="str">
        <f>IF(C67="","",IFERROR(INDEX(Lines!$D$2:$D$20,C67),"Check PO line"))</f>
      </c>
      <c r="E67" s="38"/>
      <c r="F67" s="38"/>
      <c r="G67" s="43" t="str">
        <f>IF(OR(E67="",F67=""),"",E67-F67)</f>
      </c>
      <c r="H67" s="46"/>
      <c r="I67" s="46"/>
      <c r="J67" s="46"/>
    </row>
    <row r="68" ht="25" customHeight="1">
      <c r="A68" s="45"/>
      <c r="B68" s="46"/>
      <c r="C68" s="46"/>
      <c r="D68" s="42" t="str">
        <f>IF(C68="","",IFERROR(INDEX(Lines!$D$2:$D$20,C68),"Check PO line"))</f>
      </c>
      <c r="E68" s="38"/>
      <c r="F68" s="38"/>
      <c r="G68" s="43" t="str">
        <f>IF(OR(E68="",F68=""),"",E68-F68)</f>
      </c>
      <c r="H68" s="46"/>
      <c r="I68" s="46"/>
      <c r="J68" s="46"/>
    </row>
    <row r="69" ht="25" customHeight="1">
      <c r="A69" s="45"/>
      <c r="B69" s="46"/>
      <c r="C69" s="46"/>
      <c r="D69" s="42" t="str">
        <f>IF(C69="","",IFERROR(INDEX(Lines!$D$2:$D$20,C69),"Check PO line"))</f>
      </c>
      <c r="E69" s="38"/>
      <c r="F69" s="38"/>
      <c r="G69" s="43" t="str">
        <f>IF(OR(E69="",F69=""),"",E69-F69)</f>
      </c>
      <c r="H69" s="46"/>
      <c r="I69" s="46"/>
      <c r="J69" s="46"/>
    </row>
    <row r="70" ht="25" customHeight="1">
      <c r="A70" s="45"/>
      <c r="B70" s="46"/>
      <c r="C70" s="46"/>
      <c r="D70" s="42" t="str">
        <f>IF(C70="","",IFERROR(INDEX(Lines!$D$2:$D$20,C70),"Check PO line"))</f>
      </c>
      <c r="E70" s="38"/>
      <c r="F70" s="38"/>
      <c r="G70" s="43" t="str">
        <f>IF(OR(E70="",F70=""),"",E70-F70)</f>
      </c>
      <c r="H70" s="46"/>
      <c r="I70" s="46"/>
      <c r="J70" s="46"/>
    </row>
    <row r="71" ht="25" customHeight="1">
      <c r="A71" s="45"/>
      <c r="B71" s="46"/>
      <c r="C71" s="46"/>
      <c r="D71" s="42" t="str">
        <f>IF(C71="","",IFERROR(INDEX(Lines!$D$2:$D$20,C71),"Check PO line"))</f>
      </c>
      <c r="E71" s="38"/>
      <c r="F71" s="38"/>
      <c r="G71" s="43" t="str">
        <f>IF(OR(E71="",F71=""),"",E71-F71)</f>
      </c>
      <c r="H71" s="46"/>
      <c r="I71" s="46"/>
      <c r="J71" s="46"/>
    </row>
    <row r="72" ht="25" customHeight="1">
      <c r="A72" s="45"/>
      <c r="B72" s="46"/>
      <c r="C72" s="46"/>
      <c r="D72" s="42" t="str">
        <f>IF(C72="","",IFERROR(INDEX(Lines!$D$2:$D$20,C72),"Check PO line"))</f>
      </c>
      <c r="E72" s="38"/>
      <c r="F72" s="38"/>
      <c r="G72" s="43" t="str">
        <f>IF(OR(E72="",F72=""),"",E72-F72)</f>
      </c>
      <c r="H72" s="46"/>
      <c r="I72" s="46"/>
      <c r="J72" s="46"/>
    </row>
    <row r="73" ht="25" customHeight="1">
      <c r="A73" s="45"/>
      <c r="B73" s="46"/>
      <c r="C73" s="46"/>
      <c r="D73" s="42" t="str">
        <f>IF(C73="","",IFERROR(INDEX(Lines!$D$2:$D$20,C73),"Check PO line"))</f>
      </c>
      <c r="E73" s="38"/>
      <c r="F73" s="38"/>
      <c r="G73" s="43" t="str">
        <f>IF(OR(E73="",F73=""),"",E73-F73)</f>
      </c>
      <c r="H73" s="46"/>
      <c r="I73" s="46"/>
      <c r="J73" s="46"/>
    </row>
    <row r="74" ht="25" customHeight="1">
      <c r="A74" s="45"/>
      <c r="B74" s="46"/>
      <c r="C74" s="46"/>
      <c r="D74" s="42" t="str">
        <f>IF(C74="","",IFERROR(INDEX(Lines!$D$2:$D$20,C74),"Check PO line"))</f>
      </c>
      <c r="E74" s="38"/>
      <c r="F74" s="38"/>
      <c r="G74" s="43" t="str">
        <f>IF(OR(E74="",F74=""),"",E74-F74)</f>
      </c>
      <c r="H74" s="46"/>
      <c r="I74" s="46"/>
      <c r="J74" s="46"/>
    </row>
    <row r="75" ht="25" customHeight="1">
      <c r="A75" s="45"/>
      <c r="B75" s="46"/>
      <c r="C75" s="46"/>
      <c r="D75" s="42" t="str">
        <f>IF(C75="","",IFERROR(INDEX(Lines!$D$2:$D$20,C75),"Check PO line"))</f>
      </c>
      <c r="E75" s="38"/>
      <c r="F75" s="38"/>
      <c r="G75" s="43" t="str">
        <f>IF(OR(E75="",F75=""),"",E75-F75)</f>
      </c>
      <c r="H75" s="46"/>
      <c r="I75" s="46"/>
      <c r="J75" s="46"/>
    </row>
    <row r="76" ht="25" customHeight="1">
      <c r="A76" s="45"/>
      <c r="B76" s="46"/>
      <c r="C76" s="46"/>
      <c r="D76" s="42" t="str">
        <f>IF(C76="","",IFERROR(INDEX(Lines!$D$2:$D$20,C76),"Check PO line"))</f>
      </c>
      <c r="E76" s="38"/>
      <c r="F76" s="38"/>
      <c r="G76" s="43" t="str">
        <f>IF(OR(E76="",F76=""),"",E76-F76)</f>
      </c>
      <c r="H76" s="46"/>
      <c r="I76" s="46"/>
      <c r="J76" s="46"/>
    </row>
    <row r="77" ht="25" customHeight="1">
      <c r="A77" s="45"/>
      <c r="B77" s="46"/>
      <c r="C77" s="46"/>
      <c r="D77" s="42" t="str">
        <f>IF(C77="","",IFERROR(INDEX(Lines!$D$2:$D$20,C77),"Check PO line"))</f>
      </c>
      <c r="E77" s="38"/>
      <c r="F77" s="38"/>
      <c r="G77" s="43" t="str">
        <f>IF(OR(E77="",F77=""),"",E77-F77)</f>
      </c>
      <c r="H77" s="46"/>
      <c r="I77" s="46"/>
      <c r="J77" s="46"/>
    </row>
    <row r="78" ht="25" customHeight="1">
      <c r="A78" s="45"/>
      <c r="B78" s="46"/>
      <c r="C78" s="46"/>
      <c r="D78" s="42" t="str">
        <f>IF(C78="","",IFERROR(INDEX(Lines!$D$2:$D$20,C78),"Check PO line"))</f>
      </c>
      <c r="E78" s="38"/>
      <c r="F78" s="38"/>
      <c r="G78" s="43" t="str">
        <f>IF(OR(E78="",F78=""),"",E78-F78)</f>
      </c>
      <c r="H78" s="46"/>
      <c r="I78" s="46"/>
      <c r="J78" s="46"/>
    </row>
    <row r="79" ht="25" customHeight="1">
      <c r="A79" s="45"/>
      <c r="B79" s="46"/>
      <c r="C79" s="46"/>
      <c r="D79" s="42" t="str">
        <f>IF(C79="","",IFERROR(INDEX(Lines!$D$2:$D$20,C79),"Check PO line"))</f>
      </c>
      <c r="E79" s="38"/>
      <c r="F79" s="38"/>
      <c r="G79" s="43" t="str">
        <f>IF(OR(E79="",F79=""),"",E79-F79)</f>
      </c>
      <c r="H79" s="46"/>
      <c r="I79" s="46"/>
      <c r="J79" s="46"/>
    </row>
    <row r="80" ht="25" customHeight="1">
      <c r="A80" s="45"/>
      <c r="B80" s="46"/>
      <c r="C80" s="46"/>
      <c r="D80" s="42" t="str">
        <f>IF(C80="","",IFERROR(INDEX(Lines!$D$2:$D$20,C80),"Check PO line"))</f>
      </c>
      <c r="E80" s="38"/>
      <c r="F80" s="38"/>
      <c r="G80" s="43" t="str">
        <f>IF(OR(E80="",F80=""),"",E80-F80)</f>
      </c>
      <c r="H80" s="46"/>
      <c r="I80" s="46"/>
      <c r="J80" s="46"/>
    </row>
  </sheetData>
  <mergeCells>
    <mergeCell ref="A3:J3"/>
    <mergeCell ref="A27:J27"/>
    <mergeCell ref="A28:J28"/>
    <mergeCell ref="A29:J29"/>
  </mergeCells>
  <conditionalFormatting sqref="G7:G25">
    <cfRule type="cellIs" dxfId="3" priority="1" operator="lessThan">
      <formula>0</formula>
    </cfRule>
  </conditionalFormatting>
  <conditionalFormatting sqref="H7:H25">
    <cfRule type="cellIs" dxfId="4" priority="2" operator="lessThan">
      <formula>0</formula>
    </cfRule>
  </conditionalFormatting>
  <conditionalFormatting sqref="E32:F80">
    <cfRule type="cellIs" dxfId="5" priority="3" operator="lessThan">
      <formula>0</formula>
    </cfRule>
  </conditionalFormatting>
  <conditionalFormatting sqref="A32:J80">
    <cfRule type="expression" dxfId="6" priority="4">
      <formula>AND(COUNTA($A32:$C32,$E32:$F32,$H32:$J32)&gt;0,OR($A32="",$B32="",$C32="",$E32="",$F32="",$F32&gt;$E32))</formula>
    </cfRule>
  </conditionalFormatting>
  <dataValidations count="3">
    <dataValidation type="decimal" operator="greaterThanOrEqual" sqref="G7:G25">
      <formula1>0</formula1>
    </dataValidation>
    <dataValidation type="whole" operator="between" sqref="C32:C80">
      <formula1>1</formula1>
      <formula2>19</formula2>
    </dataValidation>
    <dataValidation type="decimal" operator="greaterThanOrEqual" sqref="E32:F80">
      <formula1>0</formula1>
    </dataValidation>
  </dataValidations>
  <pageMargins left="0.45" right="0.45" top="0.45" bottom="0.45" header="0.15" footer="0.15"/>
  <pageSetup paperSize="1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17" hidden="0" customWidth="1"/>
    <col min="2" max="2" width="36" hidden="0" customWidth="1"/>
    <col min="3" max="3" width="18" hidden="0" customWidth="1"/>
    <col min="4" max="4" width="15" hidden="0" customWidth="1"/>
    <col min="5" max="5" width="13" hidden="0" customWidth="1"/>
    <col min="6" max="6" width="23" hidden="0" customWidth="1"/>
    <col min="7" max="7" width="19" hidden="0" customWidth="1"/>
  </cols>
  <sheetData>
    <row r="1" ht="25" customHeight="1">
      <c r="A1" s="2"/>
      <c r="B1" s="2"/>
      <c r="C1" s="2"/>
      <c r="D1" s="2"/>
      <c r="E1" s="2"/>
      <c r="F1" s="2"/>
      <c r="G1" s="2"/>
    </row>
    <row r="2" ht="32" customHeight="1">
      <c r="A2" s="3" t="str">
        <v>Worked example</v>
      </c>
      <c r="B2" s="2"/>
      <c r="C2" s="2"/>
      <c r="D2" s="2"/>
      <c r="E2" s="2"/>
      <c r="F2" s="2"/>
      <c r="G2" s="2"/>
    </row>
    <row r="3" ht="28" customHeight="1">
      <c r="A3" s="2" t="str">
        <v>Fictional distributor order in USD. Sample values are separate from the blank template.</v>
      </c>
      <c r="B3" s="2"/>
      <c r="C3" s="2"/>
      <c r="D3" s="2"/>
      <c r="E3" s="2"/>
      <c r="F3" s="2"/>
      <c r="G3" s="2"/>
    </row>
    <row r="4" ht="25" customHeight="1">
      <c r="A4" s="2"/>
      <c r="B4" s="2"/>
      <c r="C4" s="2"/>
      <c r="D4" s="2"/>
      <c r="E4" s="2"/>
      <c r="F4" s="2"/>
      <c r="G4" s="2"/>
    </row>
    <row r="5" ht="32" customHeight="1">
      <c r="A5" s="16" t="str">
        <v>Supplier SKU</v>
      </c>
      <c r="B5" s="16" t="str">
        <v>Description</v>
      </c>
      <c r="C5" s="16" t="str">
        <v>Pack size</v>
      </c>
      <c r="D5" s="16" t="str">
        <v>Order UOM</v>
      </c>
      <c r="E5" s="16" t="str">
        <v>Quantity</v>
      </c>
      <c r="F5" s="16" t="str">
        <v>Price per UOM</v>
      </c>
      <c r="G5" s="16" t="str">
        <v>Line total</v>
      </c>
    </row>
    <row r="6" ht="25" customHeight="1">
      <c r="A6" s="2" t="str">
        <v>TEA-330</v>
      </c>
      <c r="B6" s="2" t="str">
        <v>Iced tea 330 mL</v>
      </c>
      <c r="C6" s="2" t="str">
        <v>12 each</v>
      </c>
      <c r="D6" s="2" t="str">
        <v>Case</v>
      </c>
      <c r="E6" s="2" t="n">
        <v>20</v>
      </c>
      <c r="F6" s="30" t="n">
        <v>18</v>
      </c>
      <c r="G6" s="30" t="n">
        <f>ROUND(E6*F6,2)</f>
        <v>360</v>
      </c>
    </row>
    <row r="7" ht="25" customHeight="1">
      <c r="A7" s="2" t="str">
        <v>WTR-500</v>
      </c>
      <c r="B7" s="2" t="str">
        <v>Water 500 mL</v>
      </c>
      <c r="C7" s="2" t="str">
        <v>24 each</v>
      </c>
      <c r="D7" s="2" t="str">
        <v>Case</v>
      </c>
      <c r="E7" s="2" t="n">
        <v>15</v>
      </c>
      <c r="F7" s="30" t="n">
        <v>28.8</v>
      </c>
      <c r="G7" s="30" t="n">
        <f>ROUND(E7*F7,2)</f>
        <v>432</v>
      </c>
    </row>
    <row r="8" ht="25" customHeight="1">
      <c r="A8" s="2"/>
      <c r="B8" s="2"/>
      <c r="C8" s="2"/>
      <c r="D8" s="2"/>
      <c r="E8" s="2"/>
      <c r="F8" s="30"/>
      <c r="G8" s="30"/>
    </row>
    <row r="9" ht="25" customHeight="1">
      <c r="A9" s="2"/>
      <c r="B9" s="2"/>
      <c r="C9" s="2"/>
      <c r="D9" s="2"/>
      <c r="E9" s="2"/>
      <c r="F9" s="30"/>
      <c r="G9" s="30"/>
    </row>
    <row r="10" ht="25" customHeight="1">
      <c r="A10" s="2"/>
      <c r="B10" s="2"/>
      <c r="C10" s="2"/>
      <c r="D10" s="2"/>
      <c r="E10" s="2"/>
      <c r="F10" s="31" t="str">
        <v>Merchandise subtotal</v>
      </c>
      <c r="G10" s="30" t="n">
        <f>SUM(G6:G7)</f>
        <v>792</v>
      </c>
    </row>
    <row r="11" ht="25" customHeight="1">
      <c r="A11" s="2"/>
      <c r="B11" s="2"/>
      <c r="C11" s="2"/>
      <c r="D11" s="2"/>
      <c r="E11" s="2"/>
      <c r="F11" s="31" t="str">
        <v>Order-level discount</v>
      </c>
      <c r="G11" s="30" t="n">
        <v>0</v>
      </c>
    </row>
    <row r="12" ht="25" customHeight="1">
      <c r="A12" s="2"/>
      <c r="B12" s="2"/>
      <c r="C12" s="2"/>
      <c r="D12" s="2"/>
      <c r="E12" s="2"/>
      <c r="F12" s="31" t="str">
        <v>Freight</v>
      </c>
      <c r="G12" s="30" t="n">
        <v>45</v>
      </c>
    </row>
    <row r="13" ht="25" customHeight="1">
      <c r="A13" s="2"/>
      <c r="B13" s="2"/>
      <c r="C13" s="2"/>
      <c r="D13" s="2"/>
      <c r="E13" s="2"/>
      <c r="F13" s="31" t="str">
        <v>Tax</v>
      </c>
      <c r="G13" s="30" t="n">
        <v>0</v>
      </c>
    </row>
    <row r="14" ht="25" customHeight="1">
      <c r="A14" s="2"/>
      <c r="B14" s="2"/>
      <c r="C14" s="2"/>
      <c r="D14" s="2"/>
      <c r="E14" s="2"/>
      <c r="F14" s="31" t="str">
        <v>Other agreed charges</v>
      </c>
      <c r="G14" s="30" t="n">
        <v>0</v>
      </c>
    </row>
    <row r="15" ht="30" customHeight="1">
      <c r="A15" s="2"/>
      <c r="B15" s="2"/>
      <c r="C15" s="2"/>
      <c r="D15" s="2"/>
      <c r="E15" s="2"/>
      <c r="F15" s="53" t="str">
        <v>Order total</v>
      </c>
      <c r="G15" s="54" t="n">
        <f>ROUND(G10-G11+G12+G13+G14,2)</f>
        <v>837</v>
      </c>
    </row>
    <row r="16" ht="25" customHeight="1">
      <c r="A16" s="2"/>
      <c r="B16" s="2"/>
      <c r="C16" s="2"/>
      <c r="D16" s="2"/>
      <c r="E16" s="2"/>
      <c r="F16" s="2"/>
      <c r="G16" s="2"/>
    </row>
    <row r="17" ht="38" customHeight="1">
      <c r="A17" s="4" t="str">
        <v>Tea represents 240 individual units and water 360. Amount payable still uses cases × price per case, without another pack-size multiplier.</v>
      </c>
      <c r="B17" s="4"/>
      <c r="C17" s="4"/>
      <c r="D17" s="4"/>
      <c r="E17" s="4"/>
      <c r="F17" s="4"/>
      <c r="G17" s="4"/>
    </row>
    <row r="18" ht="25" customHeight="1">
      <c r="A18" s="2"/>
      <c r="B18" s="2"/>
      <c r="C18" s="2"/>
      <c r="D18" s="2"/>
      <c r="E18" s="2"/>
      <c r="F18" s="2"/>
      <c r="G18" s="2"/>
    </row>
    <row r="19" ht="32" customHeight="1">
      <c r="A19" s="16" t="str">
        <v>Tea ordered</v>
      </c>
      <c r="B19" s="16" t="str">
        <v>Delivered</v>
      </c>
      <c r="C19" s="16" t="str">
        <v>Accepted</v>
      </c>
      <c r="D19" s="16" t="str">
        <v>Canceled</v>
      </c>
      <c r="E19" s="16" t="str">
        <v>Still owed</v>
      </c>
      <c r="F19" s="16" t="str">
        <v>UOM</v>
      </c>
      <c r="G19" s="2"/>
    </row>
    <row r="20" ht="25" customHeight="1">
      <c r="A20" s="2" t="n">
        <v>20</v>
      </c>
      <c r="B20" s="2" t="n">
        <v>18</v>
      </c>
      <c r="C20" s="2" t="n">
        <v>17</v>
      </c>
      <c r="D20" s="2" t="n">
        <v>0</v>
      </c>
      <c r="E20" s="2" t="n">
        <f>A20-C20-D20</f>
        <v>3</v>
      </c>
      <c r="F20" s="2" t="str">
        <v>Case</v>
      </c>
      <c r="G20" s="2"/>
    </row>
    <row r="21" ht="25" customHeight="1">
      <c r="A21" s="2"/>
      <c r="B21" s="2"/>
      <c r="C21" s="2"/>
      <c r="D21" s="2"/>
      <c r="E21" s="2"/>
      <c r="F21" s="2"/>
      <c r="G21" s="2"/>
    </row>
    <row r="22" ht="30" customHeight="1">
      <c r="A22" s="12" t="str">
        <v>One delivered case was rejected for damage. With no cancellation, the supplier still owes 3 cases.</v>
      </c>
      <c r="B22" s="12"/>
      <c r="C22" s="12"/>
      <c r="D22" s="12"/>
      <c r="E22" s="12"/>
      <c r="F22" s="12"/>
      <c r="G22" s="12"/>
    </row>
    <row r="23" ht="30" customHeight="1">
      <c r="A23" s="12" t="str">
        <v>The illustrated zero tax is not a determination of tax treatment. Enter a confirmed amount for each real PO.</v>
      </c>
      <c r="B23" s="12"/>
      <c r="C23" s="12"/>
      <c r="D23" s="12"/>
      <c r="E23" s="12"/>
      <c r="F23" s="12"/>
      <c r="G23" s="12"/>
    </row>
    <row r="24" ht="25" customHeight="1">
      <c r="A24" s="2"/>
      <c r="B24" s="2"/>
      <c r="C24" s="2"/>
      <c r="D24" s="2"/>
      <c r="E24" s="2"/>
      <c r="F24" s="2"/>
      <c r="G24" s="2"/>
    </row>
  </sheetData>
  <mergeCells>
    <mergeCell ref="A3:G3"/>
    <mergeCell ref="A17:G17"/>
    <mergeCell ref="A22:G22"/>
    <mergeCell ref="A23:G23"/>
  </mergeCells>
  <pageMargins left="0.45" right="0.45" top="0.45" bottom="0.45" header="0.15" footer="0.15"/>
  <pageSetup paperSize="1" orientation="landscape" fitToWidth="1" fitToHeight="0"/>
</worksheet>
</file>